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urriculum Plans\Jaggers Maths - Full curriculum plans, assessments and data tracking\10. Progress tracking spreadsheets\"/>
    </mc:Choice>
  </mc:AlternateContent>
  <xr:revisionPtr revIDLastSave="0" documentId="13_ncr:1_{90334483-D402-476F-9F1A-66EC125E65D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tudents Assessment Data" sheetId="1" r:id="rId1"/>
    <sheet name="% for judgement" sheetId="4" r:id="rId2"/>
    <sheet name="Progress check conditions" sheetId="2" r:id="rId3"/>
    <sheet name="Multipliers for tiers" sheetId="3" r:id="rId4"/>
  </sheets>
  <definedNames>
    <definedName name="_xlnm._FilterDatabase" localSheetId="0" hidden="1">'Students Assessment Data'!$A$3:$HT$251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1" i="4" l="1"/>
  <c r="O40" i="4"/>
  <c r="O39" i="4"/>
  <c r="O38" i="4"/>
  <c r="O37" i="4"/>
  <c r="O36" i="4"/>
  <c r="O35" i="4"/>
  <c r="N41" i="4"/>
  <c r="N40" i="4"/>
  <c r="N39" i="4"/>
  <c r="N38" i="4"/>
  <c r="N37" i="4"/>
  <c r="N36" i="4"/>
  <c r="N35" i="4"/>
  <c r="M41" i="4"/>
  <c r="M40" i="4"/>
  <c r="M39" i="4"/>
  <c r="M38" i="4"/>
  <c r="M37" i="4"/>
  <c r="M36" i="4"/>
  <c r="M35" i="4"/>
  <c r="L41" i="4"/>
  <c r="L40" i="4"/>
  <c r="L39" i="4"/>
  <c r="L38" i="4"/>
  <c r="L37" i="4"/>
  <c r="L36" i="4"/>
  <c r="L35" i="4"/>
  <c r="K41" i="4"/>
  <c r="K40" i="4"/>
  <c r="K39" i="4"/>
  <c r="K38" i="4"/>
  <c r="K37" i="4"/>
  <c r="K36" i="4"/>
  <c r="K35" i="4"/>
  <c r="J41" i="4"/>
  <c r="J40" i="4"/>
  <c r="J39" i="4"/>
  <c r="J38" i="4"/>
  <c r="J37" i="4"/>
  <c r="J36" i="4"/>
  <c r="J35" i="4"/>
  <c r="I41" i="4"/>
  <c r="I40" i="4"/>
  <c r="I39" i="4"/>
  <c r="I38" i="4"/>
  <c r="I37" i="4"/>
  <c r="I36" i="4"/>
  <c r="I35" i="4"/>
  <c r="H41" i="4"/>
  <c r="H40" i="4"/>
  <c r="H39" i="4"/>
  <c r="H38" i="4"/>
  <c r="H37" i="4"/>
  <c r="H36" i="4"/>
  <c r="H35" i="4"/>
  <c r="G41" i="4"/>
  <c r="G40" i="4"/>
  <c r="G39" i="4"/>
  <c r="G38" i="4"/>
  <c r="G37" i="4"/>
  <c r="G36" i="4"/>
  <c r="G35" i="4"/>
  <c r="F41" i="4"/>
  <c r="F40" i="4"/>
  <c r="F39" i="4"/>
  <c r="F38" i="4"/>
  <c r="F37" i="4"/>
  <c r="F36" i="4"/>
  <c r="F35" i="4"/>
  <c r="E41" i="4"/>
  <c r="E40" i="4"/>
  <c r="E39" i="4"/>
  <c r="E38" i="4"/>
  <c r="E37" i="4"/>
  <c r="E36" i="4"/>
  <c r="E35" i="4"/>
  <c r="D41" i="4"/>
  <c r="D40" i="4"/>
  <c r="D39" i="4"/>
  <c r="D38" i="4"/>
  <c r="D37" i="4"/>
  <c r="D36" i="4"/>
  <c r="D35" i="4"/>
  <c r="L34" i="4"/>
  <c r="L33" i="4"/>
  <c r="L32" i="4"/>
  <c r="L31" i="4"/>
  <c r="L30" i="4"/>
  <c r="L29" i="4"/>
  <c r="K34" i="4"/>
  <c r="K33" i="4"/>
  <c r="K32" i="4"/>
  <c r="K31" i="4"/>
  <c r="K30" i="4"/>
  <c r="K29" i="4"/>
  <c r="J34" i="4"/>
  <c r="J33" i="4"/>
  <c r="J32" i="4"/>
  <c r="J31" i="4"/>
  <c r="J30" i="4"/>
  <c r="J29" i="4"/>
  <c r="I34" i="4"/>
  <c r="I33" i="4"/>
  <c r="I32" i="4"/>
  <c r="I31" i="4"/>
  <c r="I30" i="4"/>
  <c r="I29" i="4"/>
  <c r="H34" i="4"/>
  <c r="H33" i="4"/>
  <c r="H32" i="4"/>
  <c r="H31" i="4"/>
  <c r="H30" i="4"/>
  <c r="H29" i="4"/>
  <c r="G34" i="4"/>
  <c r="G33" i="4"/>
  <c r="G32" i="4"/>
  <c r="G31" i="4"/>
  <c r="G30" i="4"/>
  <c r="G29" i="4"/>
  <c r="F34" i="4"/>
  <c r="F33" i="4"/>
  <c r="F32" i="4"/>
  <c r="F31" i="4"/>
  <c r="F30" i="4"/>
  <c r="F29" i="4"/>
  <c r="E34" i="4"/>
  <c r="E33" i="4"/>
  <c r="E32" i="4"/>
  <c r="E31" i="4"/>
  <c r="E30" i="4"/>
  <c r="E29" i="4"/>
  <c r="D34" i="4"/>
  <c r="D33" i="4"/>
  <c r="D32" i="4"/>
  <c r="D31" i="4"/>
  <c r="D30" i="4"/>
  <c r="D29" i="4"/>
  <c r="O34" i="4"/>
  <c r="N34" i="4"/>
  <c r="M34" i="4"/>
  <c r="O33" i="4"/>
  <c r="N33" i="4"/>
  <c r="M33" i="4"/>
  <c r="O32" i="4"/>
  <c r="N32" i="4"/>
  <c r="M32" i="4"/>
  <c r="O31" i="4"/>
  <c r="N31" i="4"/>
  <c r="M31" i="4"/>
  <c r="O30" i="4"/>
  <c r="N30" i="4"/>
  <c r="M30" i="4"/>
  <c r="O29" i="4"/>
  <c r="N29" i="4"/>
  <c r="M29" i="4"/>
  <c r="O28" i="4"/>
  <c r="N28" i="4"/>
  <c r="M28" i="4"/>
  <c r="L28" i="4"/>
  <c r="K28" i="4"/>
  <c r="J28" i="4"/>
  <c r="I28" i="4"/>
  <c r="H28" i="4"/>
  <c r="G28" i="4"/>
  <c r="F28" i="4"/>
  <c r="E28" i="4"/>
  <c r="D28" i="4"/>
  <c r="F17" i="4"/>
  <c r="L24" i="4"/>
  <c r="L23" i="4"/>
  <c r="L22" i="4"/>
  <c r="L21" i="4"/>
  <c r="L20" i="4"/>
  <c r="L19" i="4"/>
  <c r="L18" i="4"/>
  <c r="K24" i="4"/>
  <c r="K23" i="4"/>
  <c r="K22" i="4"/>
  <c r="K21" i="4"/>
  <c r="K20" i="4"/>
  <c r="K19" i="4"/>
  <c r="K18" i="4"/>
  <c r="J24" i="4"/>
  <c r="J23" i="4"/>
  <c r="J22" i="4"/>
  <c r="J21" i="4"/>
  <c r="J20" i="4"/>
  <c r="J19" i="4"/>
  <c r="J18" i="4"/>
  <c r="I24" i="4"/>
  <c r="I23" i="4"/>
  <c r="I22" i="4"/>
  <c r="I21" i="4"/>
  <c r="I20" i="4"/>
  <c r="I19" i="4"/>
  <c r="I18" i="4"/>
  <c r="H24" i="4"/>
  <c r="H23" i="4"/>
  <c r="H22" i="4"/>
  <c r="H21" i="4"/>
  <c r="H20" i="4"/>
  <c r="H19" i="4"/>
  <c r="H18" i="4"/>
  <c r="G24" i="4"/>
  <c r="G23" i="4"/>
  <c r="G22" i="4"/>
  <c r="G21" i="4"/>
  <c r="G20" i="4"/>
  <c r="G19" i="4"/>
  <c r="G18" i="4"/>
  <c r="F24" i="4"/>
  <c r="F23" i="4"/>
  <c r="F22" i="4"/>
  <c r="F21" i="4"/>
  <c r="F20" i="4"/>
  <c r="F19" i="4"/>
  <c r="F18" i="4"/>
  <c r="E24" i="4"/>
  <c r="E23" i="4"/>
  <c r="E22" i="4"/>
  <c r="E21" i="4"/>
  <c r="E20" i="4"/>
  <c r="E19" i="4"/>
  <c r="E18" i="4"/>
  <c r="D24" i="4"/>
  <c r="D23" i="4"/>
  <c r="D22" i="4"/>
  <c r="D21" i="4"/>
  <c r="D20" i="4"/>
  <c r="D18" i="4"/>
  <c r="D19" i="4"/>
  <c r="L17" i="4"/>
  <c r="L16" i="4"/>
  <c r="L15" i="4"/>
  <c r="L14" i="4"/>
  <c r="L13" i="4"/>
  <c r="L12" i="4"/>
  <c r="L11" i="4"/>
  <c r="K17" i="4"/>
  <c r="K16" i="4"/>
  <c r="K15" i="4"/>
  <c r="K14" i="4"/>
  <c r="K13" i="4"/>
  <c r="K12" i="4"/>
  <c r="K11" i="4"/>
  <c r="J17" i="4"/>
  <c r="J16" i="4"/>
  <c r="J15" i="4"/>
  <c r="J14" i="4"/>
  <c r="J13" i="4"/>
  <c r="J12" i="4"/>
  <c r="J11" i="4"/>
  <c r="I17" i="4"/>
  <c r="I16" i="4"/>
  <c r="I15" i="4"/>
  <c r="I14" i="4"/>
  <c r="I13" i="4"/>
  <c r="I12" i="4"/>
  <c r="I11" i="4"/>
  <c r="H17" i="4"/>
  <c r="H16" i="4"/>
  <c r="H15" i="4"/>
  <c r="H14" i="4"/>
  <c r="H13" i="4"/>
  <c r="H12" i="4"/>
  <c r="H11" i="4"/>
  <c r="G17" i="4"/>
  <c r="G16" i="4"/>
  <c r="G15" i="4"/>
  <c r="G14" i="4"/>
  <c r="G13" i="4"/>
  <c r="G12" i="4"/>
  <c r="G11" i="4"/>
  <c r="F16" i="4"/>
  <c r="F15" i="4"/>
  <c r="F14" i="4"/>
  <c r="F13" i="4"/>
  <c r="F12" i="4"/>
  <c r="F11" i="4"/>
  <c r="E17" i="4"/>
  <c r="E16" i="4"/>
  <c r="E15" i="4"/>
  <c r="E14" i="4"/>
  <c r="E13" i="4"/>
  <c r="E12" i="4"/>
  <c r="E11" i="4"/>
  <c r="D17" i="4"/>
  <c r="D16" i="4"/>
  <c r="D15" i="4"/>
  <c r="D14" i="4"/>
  <c r="D13" i="4"/>
  <c r="D12" i="4"/>
  <c r="D11" i="4"/>
  <c r="L10" i="4"/>
  <c r="I10" i="4"/>
  <c r="F10" i="4"/>
  <c r="K10" i="4"/>
  <c r="H10" i="4"/>
  <c r="E10" i="4"/>
  <c r="J10" i="4"/>
  <c r="G10" i="4"/>
  <c r="D10" i="4"/>
  <c r="L9" i="4"/>
  <c r="K9" i="4"/>
  <c r="J9" i="4"/>
  <c r="I9" i="4"/>
  <c r="H9" i="4"/>
  <c r="G9" i="4"/>
  <c r="F9" i="4"/>
  <c r="E9" i="4"/>
  <c r="D9" i="4"/>
  <c r="L8" i="4"/>
  <c r="K8" i="4"/>
  <c r="J8" i="4"/>
  <c r="I8" i="4"/>
  <c r="H8" i="4"/>
  <c r="G8" i="4"/>
  <c r="F8" i="4"/>
  <c r="E8" i="4"/>
  <c r="D8" i="4"/>
  <c r="L7" i="4"/>
  <c r="K7" i="4"/>
  <c r="J7" i="4"/>
  <c r="I7" i="4"/>
  <c r="H7" i="4"/>
  <c r="G7" i="4"/>
  <c r="F7" i="4"/>
  <c r="E7" i="4"/>
  <c r="D7" i="4"/>
  <c r="L6" i="4"/>
  <c r="I6" i="4"/>
  <c r="F6" i="4"/>
  <c r="K6" i="4"/>
  <c r="H6" i="4"/>
  <c r="E6" i="4"/>
  <c r="J6" i="4"/>
  <c r="G6" i="4"/>
  <c r="D6" i="4"/>
  <c r="L5" i="4"/>
  <c r="K5" i="4"/>
  <c r="J5" i="4"/>
  <c r="I5" i="4"/>
  <c r="H5" i="4"/>
  <c r="G5" i="4"/>
  <c r="F5" i="4"/>
  <c r="E5" i="4"/>
  <c r="D5" i="4"/>
  <c r="L4" i="4"/>
  <c r="K4" i="4"/>
  <c r="J4" i="4"/>
  <c r="I4" i="4"/>
  <c r="H4" i="4"/>
  <c r="G4" i="4"/>
  <c r="F4" i="4"/>
  <c r="E4" i="4"/>
  <c r="D4" i="4"/>
  <c r="EI12" i="1" l="1"/>
  <c r="EI13" i="1"/>
  <c r="EI14" i="1"/>
  <c r="EI15" i="1"/>
  <c r="EI16" i="1"/>
  <c r="EI17" i="1"/>
  <c r="EI18" i="1"/>
  <c r="EI19" i="1"/>
  <c r="EI20" i="1"/>
  <c r="EI21" i="1"/>
  <c r="EI22" i="1"/>
  <c r="EI23" i="1"/>
  <c r="EI24" i="1"/>
  <c r="EI25" i="1"/>
  <c r="EI26" i="1"/>
  <c r="EI27" i="1"/>
  <c r="EI28" i="1"/>
  <c r="EI29" i="1"/>
  <c r="EI30" i="1"/>
  <c r="EI31" i="1"/>
  <c r="EI32" i="1"/>
  <c r="EI33" i="1"/>
  <c r="EI34" i="1"/>
  <c r="EI35" i="1"/>
  <c r="EI36" i="1"/>
  <c r="EI37" i="1"/>
  <c r="EI38" i="1"/>
  <c r="EI39" i="1"/>
  <c r="EI40" i="1"/>
  <c r="EI41" i="1"/>
  <c r="EI42" i="1"/>
  <c r="EI43" i="1"/>
  <c r="EI44" i="1"/>
  <c r="EI45" i="1"/>
  <c r="EI46" i="1"/>
  <c r="EI47" i="1"/>
  <c r="EI48" i="1"/>
  <c r="EI49" i="1"/>
  <c r="EI50" i="1"/>
  <c r="EI51" i="1"/>
  <c r="EI52" i="1"/>
  <c r="EI53" i="1"/>
  <c r="EI54" i="1"/>
  <c r="EI55" i="1"/>
  <c r="EI56" i="1"/>
  <c r="EI57" i="1"/>
  <c r="EI58" i="1"/>
  <c r="EI59" i="1"/>
  <c r="EI60" i="1"/>
  <c r="EI61" i="1"/>
  <c r="EI62" i="1"/>
  <c r="EI63" i="1"/>
  <c r="EI64" i="1"/>
  <c r="EI65" i="1"/>
  <c r="EI66" i="1"/>
  <c r="EI67" i="1"/>
  <c r="EI68" i="1"/>
  <c r="EI69" i="1"/>
  <c r="EI70" i="1"/>
  <c r="EI71" i="1"/>
  <c r="EI72" i="1"/>
  <c r="EI73" i="1"/>
  <c r="EI74" i="1"/>
  <c r="EI75" i="1"/>
  <c r="EI76" i="1"/>
  <c r="EI77" i="1"/>
  <c r="EI78" i="1"/>
  <c r="EI79" i="1"/>
  <c r="EI80" i="1"/>
  <c r="EI81" i="1"/>
  <c r="EI82" i="1"/>
  <c r="EI83" i="1"/>
  <c r="EI84" i="1"/>
  <c r="EI85" i="1"/>
  <c r="EI86" i="1"/>
  <c r="EI87" i="1"/>
  <c r="EI88" i="1"/>
  <c r="EI89" i="1"/>
  <c r="EI90" i="1"/>
  <c r="EI91" i="1"/>
  <c r="EI92" i="1"/>
  <c r="EI93" i="1"/>
  <c r="EI94" i="1"/>
  <c r="EI95" i="1"/>
  <c r="EI96" i="1"/>
  <c r="EI97" i="1"/>
  <c r="EI98" i="1"/>
  <c r="EI99" i="1"/>
  <c r="EI100" i="1"/>
  <c r="EI101" i="1"/>
  <c r="EI102" i="1"/>
  <c r="EI103" i="1"/>
  <c r="EI104" i="1"/>
  <c r="EI105" i="1"/>
  <c r="EI106" i="1"/>
  <c r="EI107" i="1"/>
  <c r="EI108" i="1"/>
  <c r="EI109" i="1"/>
  <c r="EI110" i="1"/>
  <c r="EI111" i="1"/>
  <c r="EI112" i="1"/>
  <c r="EI113" i="1"/>
  <c r="EI114" i="1"/>
  <c r="EI115" i="1"/>
  <c r="EI116" i="1"/>
  <c r="EI117" i="1"/>
  <c r="EI118" i="1"/>
  <c r="EI119" i="1"/>
  <c r="EI120" i="1"/>
  <c r="EI121" i="1"/>
  <c r="EI122" i="1"/>
  <c r="EI123" i="1"/>
  <c r="EI124" i="1"/>
  <c r="EI125" i="1"/>
  <c r="EI126" i="1"/>
  <c r="EI127" i="1"/>
  <c r="EI128" i="1"/>
  <c r="EI129" i="1"/>
  <c r="EI130" i="1"/>
  <c r="EI131" i="1"/>
  <c r="EI132" i="1"/>
  <c r="EI133" i="1"/>
  <c r="EI134" i="1"/>
  <c r="EI135" i="1"/>
  <c r="EI136" i="1"/>
  <c r="EI137" i="1"/>
  <c r="EI138" i="1"/>
  <c r="EI139" i="1"/>
  <c r="EI140" i="1"/>
  <c r="EI141" i="1"/>
  <c r="EI142" i="1"/>
  <c r="EI143" i="1"/>
  <c r="EI144" i="1"/>
  <c r="EI145" i="1"/>
  <c r="EI146" i="1"/>
  <c r="EI147" i="1"/>
  <c r="EI148" i="1"/>
  <c r="EI149" i="1"/>
  <c r="EI150" i="1"/>
  <c r="EI151" i="1"/>
  <c r="EI152" i="1"/>
  <c r="EI153" i="1"/>
  <c r="EI154" i="1"/>
  <c r="EI155" i="1"/>
  <c r="EI156" i="1"/>
  <c r="EI157" i="1"/>
  <c r="EI158" i="1"/>
  <c r="EI159" i="1"/>
  <c r="EI160" i="1"/>
  <c r="EI161" i="1"/>
  <c r="EI162" i="1"/>
  <c r="EI163" i="1"/>
  <c r="EI164" i="1"/>
  <c r="EI165" i="1"/>
  <c r="EI166" i="1"/>
  <c r="EI167" i="1"/>
  <c r="EI168" i="1"/>
  <c r="EI169" i="1"/>
  <c r="EI170" i="1"/>
  <c r="EI171" i="1"/>
  <c r="EI172" i="1"/>
  <c r="EI173" i="1"/>
  <c r="EI174" i="1"/>
  <c r="EI175" i="1"/>
  <c r="EI176" i="1"/>
  <c r="EI177" i="1"/>
  <c r="EI178" i="1"/>
  <c r="EI179" i="1"/>
  <c r="EI180" i="1"/>
  <c r="EI181" i="1"/>
  <c r="EI182" i="1"/>
  <c r="EI183" i="1"/>
  <c r="EI184" i="1"/>
  <c r="EI185" i="1"/>
  <c r="EI186" i="1"/>
  <c r="EI187" i="1"/>
  <c r="EI188" i="1"/>
  <c r="EI189" i="1"/>
  <c r="EI190" i="1"/>
  <c r="EI191" i="1"/>
  <c r="EI192" i="1"/>
  <c r="EI193" i="1"/>
  <c r="EI194" i="1"/>
  <c r="EI195" i="1"/>
  <c r="EI196" i="1"/>
  <c r="EI197" i="1"/>
  <c r="EI198" i="1"/>
  <c r="EI199" i="1"/>
  <c r="EI200" i="1"/>
  <c r="EI201" i="1"/>
  <c r="EI202" i="1"/>
  <c r="EI203" i="1"/>
  <c r="EI204" i="1"/>
  <c r="EI205" i="1"/>
  <c r="EI206" i="1"/>
  <c r="EI207" i="1"/>
  <c r="EI208" i="1"/>
  <c r="EI209" i="1"/>
  <c r="EI210" i="1"/>
  <c r="EI211" i="1"/>
  <c r="EI212" i="1"/>
  <c r="EI213" i="1"/>
  <c r="EI214" i="1"/>
  <c r="EI215" i="1"/>
  <c r="EI216" i="1"/>
  <c r="EI217" i="1"/>
  <c r="EI218" i="1"/>
  <c r="EI219" i="1"/>
  <c r="EI220" i="1"/>
  <c r="EI221" i="1"/>
  <c r="EI222" i="1"/>
  <c r="EI223" i="1"/>
  <c r="EI224" i="1"/>
  <c r="EI225" i="1"/>
  <c r="EI226" i="1"/>
  <c r="EI227" i="1"/>
  <c r="EI228" i="1"/>
  <c r="EI229" i="1"/>
  <c r="EI230" i="1"/>
  <c r="EI231" i="1"/>
  <c r="EI232" i="1"/>
  <c r="EI233" i="1"/>
  <c r="EI234" i="1"/>
  <c r="EI235" i="1"/>
  <c r="EI236" i="1"/>
  <c r="EI237" i="1"/>
  <c r="EI238" i="1"/>
  <c r="EI239" i="1"/>
  <c r="EI240" i="1"/>
  <c r="EI241" i="1"/>
  <c r="EI242" i="1"/>
  <c r="EI243" i="1"/>
  <c r="EI244" i="1"/>
  <c r="EI245" i="1"/>
  <c r="EI246" i="1"/>
  <c r="EI247" i="1"/>
  <c r="EI248" i="1"/>
  <c r="EI249" i="1"/>
  <c r="EI250" i="1"/>
  <c r="EI251" i="1"/>
  <c r="EF4" i="1"/>
  <c r="AU6" i="1" l="1"/>
  <c r="HN5" i="1" l="1"/>
  <c r="HN6" i="1"/>
  <c r="HN7" i="1"/>
  <c r="HN8" i="1"/>
  <c r="HN9" i="1"/>
  <c r="HN10" i="1"/>
  <c r="HN11" i="1"/>
  <c r="HN12" i="1"/>
  <c r="HN13" i="1"/>
  <c r="HN14" i="1"/>
  <c r="HN15" i="1"/>
  <c r="HN16" i="1"/>
  <c r="HN17" i="1"/>
  <c r="HN18" i="1"/>
  <c r="HN19" i="1"/>
  <c r="HN20" i="1"/>
  <c r="HN21" i="1"/>
  <c r="HN22" i="1"/>
  <c r="HN23" i="1"/>
  <c r="HN24" i="1"/>
  <c r="HN25" i="1"/>
  <c r="HN26" i="1"/>
  <c r="HN27" i="1"/>
  <c r="HN28" i="1"/>
  <c r="HN29" i="1"/>
  <c r="HN30" i="1"/>
  <c r="HN31" i="1"/>
  <c r="HN32" i="1"/>
  <c r="HN33" i="1"/>
  <c r="HN34" i="1"/>
  <c r="HN35" i="1"/>
  <c r="HN36" i="1"/>
  <c r="HN37" i="1"/>
  <c r="HN38" i="1"/>
  <c r="HN39" i="1"/>
  <c r="HN40" i="1"/>
  <c r="HN41" i="1"/>
  <c r="HN42" i="1"/>
  <c r="HN43" i="1"/>
  <c r="HN44" i="1"/>
  <c r="HN45" i="1"/>
  <c r="HN46" i="1"/>
  <c r="HN47" i="1"/>
  <c r="HN48" i="1"/>
  <c r="HN49" i="1"/>
  <c r="HN50" i="1"/>
  <c r="HN51" i="1"/>
  <c r="HN52" i="1"/>
  <c r="HN53" i="1"/>
  <c r="HN54" i="1"/>
  <c r="HN55" i="1"/>
  <c r="HN56" i="1"/>
  <c r="HN57" i="1"/>
  <c r="HN58" i="1"/>
  <c r="HN59" i="1"/>
  <c r="HN60" i="1"/>
  <c r="HN61" i="1"/>
  <c r="HN62" i="1"/>
  <c r="HN63" i="1"/>
  <c r="HN64" i="1"/>
  <c r="HN65" i="1"/>
  <c r="HN66" i="1"/>
  <c r="HN67" i="1"/>
  <c r="HN68" i="1"/>
  <c r="HN69" i="1"/>
  <c r="HN70" i="1"/>
  <c r="HN71" i="1"/>
  <c r="HN72" i="1"/>
  <c r="HN73" i="1"/>
  <c r="HN74" i="1"/>
  <c r="HN75" i="1"/>
  <c r="HN76" i="1"/>
  <c r="HN77" i="1"/>
  <c r="HN78" i="1"/>
  <c r="HN79" i="1"/>
  <c r="HN80" i="1"/>
  <c r="HN81" i="1"/>
  <c r="HN82" i="1"/>
  <c r="HN83" i="1"/>
  <c r="HN84" i="1"/>
  <c r="HN85" i="1"/>
  <c r="HN86" i="1"/>
  <c r="HN87" i="1"/>
  <c r="HN88" i="1"/>
  <c r="HN89" i="1"/>
  <c r="HN90" i="1"/>
  <c r="HN91" i="1"/>
  <c r="HN92" i="1"/>
  <c r="HN93" i="1"/>
  <c r="HN94" i="1"/>
  <c r="HN95" i="1"/>
  <c r="HN96" i="1"/>
  <c r="HN97" i="1"/>
  <c r="HN98" i="1"/>
  <c r="HN99" i="1"/>
  <c r="HN100" i="1"/>
  <c r="HN101" i="1"/>
  <c r="HN102" i="1"/>
  <c r="HN103" i="1"/>
  <c r="HN104" i="1"/>
  <c r="HN105" i="1"/>
  <c r="HN106" i="1"/>
  <c r="HN107" i="1"/>
  <c r="HN108" i="1"/>
  <c r="HN109" i="1"/>
  <c r="HN110" i="1"/>
  <c r="HN111" i="1"/>
  <c r="HN112" i="1"/>
  <c r="HN113" i="1"/>
  <c r="HN114" i="1"/>
  <c r="HN115" i="1"/>
  <c r="HN116" i="1"/>
  <c r="HN117" i="1"/>
  <c r="HN118" i="1"/>
  <c r="HN119" i="1"/>
  <c r="HN120" i="1"/>
  <c r="HN121" i="1"/>
  <c r="HN122" i="1"/>
  <c r="HN123" i="1"/>
  <c r="HN124" i="1"/>
  <c r="HN125" i="1"/>
  <c r="HN126" i="1"/>
  <c r="HN127" i="1"/>
  <c r="HN128" i="1"/>
  <c r="HN129" i="1"/>
  <c r="HN130" i="1"/>
  <c r="HN131" i="1"/>
  <c r="HN132" i="1"/>
  <c r="HN133" i="1"/>
  <c r="HN134" i="1"/>
  <c r="HN135" i="1"/>
  <c r="HN136" i="1"/>
  <c r="HN137" i="1"/>
  <c r="HN138" i="1"/>
  <c r="HN139" i="1"/>
  <c r="HN140" i="1"/>
  <c r="HN141" i="1"/>
  <c r="HN142" i="1"/>
  <c r="HN143" i="1"/>
  <c r="HN144" i="1"/>
  <c r="HN145" i="1"/>
  <c r="HN146" i="1"/>
  <c r="HN147" i="1"/>
  <c r="HN148" i="1"/>
  <c r="HN149" i="1"/>
  <c r="HN150" i="1"/>
  <c r="HN151" i="1"/>
  <c r="HN152" i="1"/>
  <c r="HN153" i="1"/>
  <c r="HN154" i="1"/>
  <c r="HN155" i="1"/>
  <c r="HN156" i="1"/>
  <c r="HN157" i="1"/>
  <c r="HN158" i="1"/>
  <c r="HN159" i="1"/>
  <c r="HN160" i="1"/>
  <c r="HN161" i="1"/>
  <c r="HN162" i="1"/>
  <c r="HN163" i="1"/>
  <c r="HN164" i="1"/>
  <c r="HN165" i="1"/>
  <c r="HN166" i="1"/>
  <c r="HN167" i="1"/>
  <c r="HN168" i="1"/>
  <c r="HN169" i="1"/>
  <c r="HN170" i="1"/>
  <c r="HN171" i="1"/>
  <c r="HN172" i="1"/>
  <c r="HN173" i="1"/>
  <c r="HN174" i="1"/>
  <c r="HN175" i="1"/>
  <c r="HN176" i="1"/>
  <c r="HN177" i="1"/>
  <c r="HN178" i="1"/>
  <c r="HN179" i="1"/>
  <c r="HN180" i="1"/>
  <c r="HN181" i="1"/>
  <c r="HN182" i="1"/>
  <c r="HN183" i="1"/>
  <c r="HN184" i="1"/>
  <c r="HN185" i="1"/>
  <c r="HN186" i="1"/>
  <c r="HN187" i="1"/>
  <c r="HN188" i="1"/>
  <c r="HN189" i="1"/>
  <c r="HN190" i="1"/>
  <c r="HN191" i="1"/>
  <c r="HN192" i="1"/>
  <c r="HN193" i="1"/>
  <c r="HN194" i="1"/>
  <c r="HN195" i="1"/>
  <c r="HN196" i="1"/>
  <c r="HN197" i="1"/>
  <c r="HN198" i="1"/>
  <c r="HN199" i="1"/>
  <c r="HN200" i="1"/>
  <c r="HN201" i="1"/>
  <c r="HN202" i="1"/>
  <c r="HN203" i="1"/>
  <c r="HN204" i="1"/>
  <c r="HN205" i="1"/>
  <c r="HN206" i="1"/>
  <c r="HN207" i="1"/>
  <c r="HN208" i="1"/>
  <c r="HN209" i="1"/>
  <c r="HN210" i="1"/>
  <c r="HN211" i="1"/>
  <c r="HN212" i="1"/>
  <c r="HN213" i="1"/>
  <c r="HN214" i="1"/>
  <c r="HN215" i="1"/>
  <c r="HN216" i="1"/>
  <c r="HN217" i="1"/>
  <c r="HN218" i="1"/>
  <c r="HN219" i="1"/>
  <c r="HN220" i="1"/>
  <c r="HN221" i="1"/>
  <c r="HN222" i="1"/>
  <c r="HN223" i="1"/>
  <c r="HN224" i="1"/>
  <c r="HN225" i="1"/>
  <c r="HN226" i="1"/>
  <c r="HN227" i="1"/>
  <c r="HN228" i="1"/>
  <c r="HN229" i="1"/>
  <c r="HN230" i="1"/>
  <c r="HN231" i="1"/>
  <c r="HN232" i="1"/>
  <c r="HN233" i="1"/>
  <c r="HN234" i="1"/>
  <c r="HN235" i="1"/>
  <c r="HN236" i="1"/>
  <c r="HN237" i="1"/>
  <c r="HN238" i="1"/>
  <c r="HN239" i="1"/>
  <c r="HN240" i="1"/>
  <c r="HN241" i="1"/>
  <c r="HN242" i="1"/>
  <c r="HN243" i="1"/>
  <c r="HN244" i="1"/>
  <c r="HN245" i="1"/>
  <c r="HN246" i="1"/>
  <c r="HN247" i="1"/>
  <c r="HN248" i="1"/>
  <c r="HN249" i="1"/>
  <c r="HN250" i="1"/>
  <c r="HN251" i="1"/>
  <c r="HN4" i="1"/>
  <c r="GI5" i="1"/>
  <c r="GI6" i="1"/>
  <c r="GI7" i="1"/>
  <c r="GI8" i="1"/>
  <c r="GI9" i="1"/>
  <c r="GI10" i="1"/>
  <c r="GI11" i="1"/>
  <c r="GI12" i="1"/>
  <c r="GI13" i="1"/>
  <c r="GI14" i="1"/>
  <c r="GI15" i="1"/>
  <c r="GI16" i="1"/>
  <c r="GI17" i="1"/>
  <c r="GI18" i="1"/>
  <c r="GI19" i="1"/>
  <c r="GI20" i="1"/>
  <c r="GI21" i="1"/>
  <c r="GI22" i="1"/>
  <c r="GI23" i="1"/>
  <c r="GI24" i="1"/>
  <c r="GI25" i="1"/>
  <c r="GI26" i="1"/>
  <c r="GI27" i="1"/>
  <c r="GI28" i="1"/>
  <c r="GI29" i="1"/>
  <c r="GI30" i="1"/>
  <c r="GI31" i="1"/>
  <c r="GI32" i="1"/>
  <c r="GI33" i="1"/>
  <c r="GI34" i="1"/>
  <c r="GI35" i="1"/>
  <c r="GI36" i="1"/>
  <c r="GI37" i="1"/>
  <c r="GI38" i="1"/>
  <c r="GI39" i="1"/>
  <c r="GI40" i="1"/>
  <c r="GI41" i="1"/>
  <c r="GI42" i="1"/>
  <c r="GI43" i="1"/>
  <c r="GI44" i="1"/>
  <c r="GI45" i="1"/>
  <c r="GI46" i="1"/>
  <c r="GI47" i="1"/>
  <c r="GI48" i="1"/>
  <c r="GI49" i="1"/>
  <c r="GI50" i="1"/>
  <c r="GI51" i="1"/>
  <c r="GI52" i="1"/>
  <c r="GI53" i="1"/>
  <c r="GI54" i="1"/>
  <c r="GI55" i="1"/>
  <c r="GI56" i="1"/>
  <c r="GI57" i="1"/>
  <c r="GI58" i="1"/>
  <c r="GI59" i="1"/>
  <c r="GI60" i="1"/>
  <c r="GI61" i="1"/>
  <c r="GI62" i="1"/>
  <c r="GI63" i="1"/>
  <c r="GI64" i="1"/>
  <c r="GI65" i="1"/>
  <c r="GI66" i="1"/>
  <c r="GI67" i="1"/>
  <c r="GI68" i="1"/>
  <c r="GI69" i="1"/>
  <c r="GI70" i="1"/>
  <c r="GI71" i="1"/>
  <c r="GI72" i="1"/>
  <c r="GI73" i="1"/>
  <c r="GI74" i="1"/>
  <c r="GI75" i="1"/>
  <c r="GI76" i="1"/>
  <c r="GI77" i="1"/>
  <c r="GI78" i="1"/>
  <c r="GI79" i="1"/>
  <c r="GI80" i="1"/>
  <c r="GI81" i="1"/>
  <c r="GI82" i="1"/>
  <c r="GI83" i="1"/>
  <c r="GI84" i="1"/>
  <c r="GI85" i="1"/>
  <c r="GI86" i="1"/>
  <c r="GI87" i="1"/>
  <c r="GI88" i="1"/>
  <c r="GI89" i="1"/>
  <c r="GI90" i="1"/>
  <c r="GI91" i="1"/>
  <c r="GI92" i="1"/>
  <c r="GI93" i="1"/>
  <c r="GI94" i="1"/>
  <c r="GI95" i="1"/>
  <c r="GI96" i="1"/>
  <c r="GI97" i="1"/>
  <c r="GI98" i="1"/>
  <c r="GI99" i="1"/>
  <c r="GI100" i="1"/>
  <c r="GI101" i="1"/>
  <c r="GI102" i="1"/>
  <c r="GI103" i="1"/>
  <c r="GI104" i="1"/>
  <c r="GI105" i="1"/>
  <c r="GI106" i="1"/>
  <c r="GI107" i="1"/>
  <c r="GI108" i="1"/>
  <c r="GI109" i="1"/>
  <c r="GI110" i="1"/>
  <c r="GI111" i="1"/>
  <c r="GI112" i="1"/>
  <c r="GI113" i="1"/>
  <c r="GI114" i="1"/>
  <c r="GI115" i="1"/>
  <c r="GI116" i="1"/>
  <c r="GI117" i="1"/>
  <c r="GI118" i="1"/>
  <c r="GI119" i="1"/>
  <c r="GI120" i="1"/>
  <c r="GI121" i="1"/>
  <c r="GI122" i="1"/>
  <c r="GI123" i="1"/>
  <c r="GI124" i="1"/>
  <c r="GI125" i="1"/>
  <c r="GI126" i="1"/>
  <c r="GI127" i="1"/>
  <c r="GI128" i="1"/>
  <c r="GI129" i="1"/>
  <c r="GI130" i="1"/>
  <c r="GI131" i="1"/>
  <c r="GI132" i="1"/>
  <c r="GI133" i="1"/>
  <c r="GI134" i="1"/>
  <c r="GI135" i="1"/>
  <c r="GI136" i="1"/>
  <c r="GI137" i="1"/>
  <c r="GI138" i="1"/>
  <c r="GI139" i="1"/>
  <c r="GI140" i="1"/>
  <c r="GI141" i="1"/>
  <c r="GI142" i="1"/>
  <c r="GI143" i="1"/>
  <c r="GI144" i="1"/>
  <c r="GI145" i="1"/>
  <c r="GI146" i="1"/>
  <c r="GI147" i="1"/>
  <c r="GI148" i="1"/>
  <c r="GI149" i="1"/>
  <c r="GI150" i="1"/>
  <c r="GI151" i="1"/>
  <c r="GI152" i="1"/>
  <c r="GI153" i="1"/>
  <c r="GI154" i="1"/>
  <c r="GI155" i="1"/>
  <c r="GI156" i="1"/>
  <c r="GI157" i="1"/>
  <c r="GI158" i="1"/>
  <c r="GI159" i="1"/>
  <c r="GI160" i="1"/>
  <c r="GI161" i="1"/>
  <c r="GI162" i="1"/>
  <c r="GI163" i="1"/>
  <c r="GI164" i="1"/>
  <c r="GI165" i="1"/>
  <c r="GI166" i="1"/>
  <c r="GI167" i="1"/>
  <c r="GI168" i="1"/>
  <c r="GI169" i="1"/>
  <c r="GI170" i="1"/>
  <c r="GI171" i="1"/>
  <c r="GI172" i="1"/>
  <c r="GI173" i="1"/>
  <c r="GI174" i="1"/>
  <c r="GI175" i="1"/>
  <c r="GI176" i="1"/>
  <c r="GI177" i="1"/>
  <c r="GI178" i="1"/>
  <c r="GI179" i="1"/>
  <c r="GI180" i="1"/>
  <c r="GI181" i="1"/>
  <c r="GI182" i="1"/>
  <c r="GI183" i="1"/>
  <c r="GI184" i="1"/>
  <c r="GI185" i="1"/>
  <c r="GI186" i="1"/>
  <c r="GI187" i="1"/>
  <c r="GI188" i="1"/>
  <c r="GI189" i="1"/>
  <c r="GI190" i="1"/>
  <c r="GI191" i="1"/>
  <c r="GI192" i="1"/>
  <c r="GI193" i="1"/>
  <c r="GI194" i="1"/>
  <c r="GI195" i="1"/>
  <c r="GI196" i="1"/>
  <c r="GI197" i="1"/>
  <c r="GI198" i="1"/>
  <c r="GI199" i="1"/>
  <c r="GI200" i="1"/>
  <c r="GI201" i="1"/>
  <c r="GI202" i="1"/>
  <c r="GI203" i="1"/>
  <c r="GI204" i="1"/>
  <c r="GI205" i="1"/>
  <c r="GI206" i="1"/>
  <c r="GI207" i="1"/>
  <c r="GI208" i="1"/>
  <c r="GI209" i="1"/>
  <c r="GI210" i="1"/>
  <c r="GI211" i="1"/>
  <c r="GI212" i="1"/>
  <c r="GI213" i="1"/>
  <c r="GI214" i="1"/>
  <c r="GI215" i="1"/>
  <c r="GI216" i="1"/>
  <c r="GI217" i="1"/>
  <c r="GI218" i="1"/>
  <c r="GI219" i="1"/>
  <c r="GI220" i="1"/>
  <c r="GI221" i="1"/>
  <c r="GI222" i="1"/>
  <c r="GI223" i="1"/>
  <c r="GI224" i="1"/>
  <c r="GI225" i="1"/>
  <c r="GI226" i="1"/>
  <c r="GI227" i="1"/>
  <c r="GI228" i="1"/>
  <c r="GI229" i="1"/>
  <c r="GI230" i="1"/>
  <c r="GI231" i="1"/>
  <c r="GI232" i="1"/>
  <c r="GI233" i="1"/>
  <c r="GI234" i="1"/>
  <c r="GI235" i="1"/>
  <c r="GI236" i="1"/>
  <c r="GI237" i="1"/>
  <c r="GI238" i="1"/>
  <c r="GI239" i="1"/>
  <c r="GI240" i="1"/>
  <c r="GI241" i="1"/>
  <c r="GI242" i="1"/>
  <c r="GI243" i="1"/>
  <c r="GI244" i="1"/>
  <c r="GI245" i="1"/>
  <c r="GI246" i="1"/>
  <c r="GI247" i="1"/>
  <c r="GI248" i="1"/>
  <c r="GI249" i="1"/>
  <c r="GI250" i="1"/>
  <c r="GI251" i="1"/>
  <c r="GI4" i="1"/>
  <c r="EF5" i="1"/>
  <c r="EF6" i="1"/>
  <c r="EF7" i="1"/>
  <c r="EF8" i="1"/>
  <c r="EF9" i="1"/>
  <c r="EF10" i="1"/>
  <c r="EF11" i="1"/>
  <c r="EF12" i="1"/>
  <c r="EF13" i="1"/>
  <c r="EF14" i="1"/>
  <c r="EF15" i="1"/>
  <c r="EF16" i="1"/>
  <c r="EF17" i="1"/>
  <c r="EF18" i="1"/>
  <c r="EF19" i="1"/>
  <c r="EF20" i="1"/>
  <c r="EF21" i="1"/>
  <c r="EF22" i="1"/>
  <c r="EF23" i="1"/>
  <c r="EF24" i="1"/>
  <c r="EF25" i="1"/>
  <c r="EF26" i="1"/>
  <c r="EF27" i="1"/>
  <c r="EF28" i="1"/>
  <c r="EF29" i="1"/>
  <c r="EF30" i="1"/>
  <c r="EF31" i="1"/>
  <c r="EF32" i="1"/>
  <c r="EF33" i="1"/>
  <c r="EF34" i="1"/>
  <c r="EF35" i="1"/>
  <c r="EF36" i="1"/>
  <c r="EF37" i="1"/>
  <c r="EF38" i="1"/>
  <c r="EF39" i="1"/>
  <c r="EF40" i="1"/>
  <c r="EF41" i="1"/>
  <c r="EF42" i="1"/>
  <c r="EF43" i="1"/>
  <c r="EF44" i="1"/>
  <c r="EF45" i="1"/>
  <c r="EF46" i="1"/>
  <c r="EF47" i="1"/>
  <c r="EF48" i="1"/>
  <c r="EF49" i="1"/>
  <c r="EF50" i="1"/>
  <c r="EF51" i="1"/>
  <c r="EF52" i="1"/>
  <c r="EF53" i="1"/>
  <c r="EF54" i="1"/>
  <c r="EF55" i="1"/>
  <c r="EF56" i="1"/>
  <c r="EF57" i="1"/>
  <c r="EF58" i="1"/>
  <c r="EF59" i="1"/>
  <c r="EF60" i="1"/>
  <c r="EF61" i="1"/>
  <c r="EF62" i="1"/>
  <c r="EF63" i="1"/>
  <c r="EF64" i="1"/>
  <c r="EF65" i="1"/>
  <c r="EF66" i="1"/>
  <c r="EF67" i="1"/>
  <c r="EF68" i="1"/>
  <c r="EF69" i="1"/>
  <c r="EF70" i="1"/>
  <c r="EF71" i="1"/>
  <c r="EF72" i="1"/>
  <c r="EF73" i="1"/>
  <c r="EF74" i="1"/>
  <c r="EF75" i="1"/>
  <c r="EF76" i="1"/>
  <c r="EF77" i="1"/>
  <c r="EF78" i="1"/>
  <c r="EF79" i="1"/>
  <c r="EF80" i="1"/>
  <c r="EF81" i="1"/>
  <c r="EF82" i="1"/>
  <c r="EF83" i="1"/>
  <c r="EF84" i="1"/>
  <c r="EF85" i="1"/>
  <c r="EF86" i="1"/>
  <c r="EF87" i="1"/>
  <c r="EF88" i="1"/>
  <c r="EF89" i="1"/>
  <c r="EF90" i="1"/>
  <c r="EF91" i="1"/>
  <c r="EF92" i="1"/>
  <c r="EF93" i="1"/>
  <c r="EF94" i="1"/>
  <c r="EF95" i="1"/>
  <c r="EF96" i="1"/>
  <c r="EF97" i="1"/>
  <c r="EF98" i="1"/>
  <c r="EF99" i="1"/>
  <c r="EF100" i="1"/>
  <c r="EF101" i="1"/>
  <c r="EF102" i="1"/>
  <c r="EF103" i="1"/>
  <c r="EF104" i="1"/>
  <c r="EF105" i="1"/>
  <c r="EF106" i="1"/>
  <c r="EF107" i="1"/>
  <c r="EF108" i="1"/>
  <c r="EF109" i="1"/>
  <c r="EF110" i="1"/>
  <c r="EF111" i="1"/>
  <c r="EF112" i="1"/>
  <c r="EF113" i="1"/>
  <c r="EF114" i="1"/>
  <c r="EF115" i="1"/>
  <c r="EF116" i="1"/>
  <c r="EF117" i="1"/>
  <c r="EF118" i="1"/>
  <c r="EF119" i="1"/>
  <c r="EF120" i="1"/>
  <c r="EF121" i="1"/>
  <c r="EF122" i="1"/>
  <c r="EF123" i="1"/>
  <c r="EF124" i="1"/>
  <c r="EF125" i="1"/>
  <c r="EF126" i="1"/>
  <c r="EF127" i="1"/>
  <c r="EF128" i="1"/>
  <c r="EF129" i="1"/>
  <c r="EF130" i="1"/>
  <c r="EF131" i="1"/>
  <c r="EF132" i="1"/>
  <c r="EF133" i="1"/>
  <c r="EF134" i="1"/>
  <c r="EF135" i="1"/>
  <c r="EF136" i="1"/>
  <c r="EF137" i="1"/>
  <c r="EF138" i="1"/>
  <c r="EF139" i="1"/>
  <c r="EF140" i="1"/>
  <c r="EF141" i="1"/>
  <c r="EF142" i="1"/>
  <c r="EF143" i="1"/>
  <c r="EF144" i="1"/>
  <c r="EF145" i="1"/>
  <c r="EF146" i="1"/>
  <c r="EF147" i="1"/>
  <c r="EF148" i="1"/>
  <c r="EF149" i="1"/>
  <c r="EF150" i="1"/>
  <c r="EF151" i="1"/>
  <c r="EF152" i="1"/>
  <c r="EF153" i="1"/>
  <c r="EF154" i="1"/>
  <c r="EF155" i="1"/>
  <c r="EF156" i="1"/>
  <c r="EF157" i="1"/>
  <c r="EF158" i="1"/>
  <c r="EF159" i="1"/>
  <c r="EF160" i="1"/>
  <c r="EF161" i="1"/>
  <c r="EF162" i="1"/>
  <c r="EF163" i="1"/>
  <c r="EF164" i="1"/>
  <c r="EF165" i="1"/>
  <c r="EF166" i="1"/>
  <c r="EF167" i="1"/>
  <c r="EF168" i="1"/>
  <c r="EF169" i="1"/>
  <c r="EF170" i="1"/>
  <c r="EF171" i="1"/>
  <c r="EF172" i="1"/>
  <c r="EF173" i="1"/>
  <c r="EF174" i="1"/>
  <c r="EF175" i="1"/>
  <c r="EF176" i="1"/>
  <c r="EF177" i="1"/>
  <c r="EF178" i="1"/>
  <c r="EF179" i="1"/>
  <c r="EF180" i="1"/>
  <c r="EF181" i="1"/>
  <c r="EF182" i="1"/>
  <c r="EF183" i="1"/>
  <c r="EF184" i="1"/>
  <c r="EF185" i="1"/>
  <c r="EF186" i="1"/>
  <c r="EF187" i="1"/>
  <c r="EF188" i="1"/>
  <c r="EF189" i="1"/>
  <c r="EF190" i="1"/>
  <c r="EF191" i="1"/>
  <c r="EF192" i="1"/>
  <c r="EF193" i="1"/>
  <c r="EF194" i="1"/>
  <c r="EF195" i="1"/>
  <c r="EF196" i="1"/>
  <c r="EF197" i="1"/>
  <c r="EF198" i="1"/>
  <c r="EF199" i="1"/>
  <c r="EF200" i="1"/>
  <c r="EF201" i="1"/>
  <c r="EF202" i="1"/>
  <c r="EF203" i="1"/>
  <c r="EF204" i="1"/>
  <c r="EF205" i="1"/>
  <c r="EF206" i="1"/>
  <c r="EF207" i="1"/>
  <c r="EF208" i="1"/>
  <c r="EF209" i="1"/>
  <c r="EF210" i="1"/>
  <c r="EF211" i="1"/>
  <c r="EF212" i="1"/>
  <c r="EF213" i="1"/>
  <c r="EF214" i="1"/>
  <c r="EF215" i="1"/>
  <c r="EF216" i="1"/>
  <c r="EF217" i="1"/>
  <c r="EF218" i="1"/>
  <c r="EF219" i="1"/>
  <c r="EF220" i="1"/>
  <c r="EF221" i="1"/>
  <c r="EF222" i="1"/>
  <c r="EF223" i="1"/>
  <c r="EF224" i="1"/>
  <c r="EF225" i="1"/>
  <c r="EF226" i="1"/>
  <c r="EF227" i="1"/>
  <c r="EF228" i="1"/>
  <c r="EF229" i="1"/>
  <c r="EF230" i="1"/>
  <c r="EF231" i="1"/>
  <c r="EF232" i="1"/>
  <c r="EF233" i="1"/>
  <c r="EF234" i="1"/>
  <c r="EF235" i="1"/>
  <c r="EF236" i="1"/>
  <c r="EF237" i="1"/>
  <c r="EF238" i="1"/>
  <c r="EF239" i="1"/>
  <c r="EF240" i="1"/>
  <c r="EF241" i="1"/>
  <c r="EF242" i="1"/>
  <c r="EF243" i="1"/>
  <c r="EF244" i="1"/>
  <c r="EF245" i="1"/>
  <c r="EF246" i="1"/>
  <c r="EF247" i="1"/>
  <c r="EF248" i="1"/>
  <c r="EF249" i="1"/>
  <c r="EF250" i="1"/>
  <c r="EF251" i="1"/>
  <c r="CO5" i="1"/>
  <c r="CO6" i="1"/>
  <c r="CO7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O62" i="1"/>
  <c r="CO63" i="1"/>
  <c r="CO64" i="1"/>
  <c r="CO65" i="1"/>
  <c r="CO66" i="1"/>
  <c r="CO67" i="1"/>
  <c r="CO68" i="1"/>
  <c r="CO69" i="1"/>
  <c r="CO70" i="1"/>
  <c r="CO71" i="1"/>
  <c r="CO72" i="1"/>
  <c r="CO73" i="1"/>
  <c r="CO74" i="1"/>
  <c r="CO75" i="1"/>
  <c r="CO76" i="1"/>
  <c r="CO77" i="1"/>
  <c r="CO78" i="1"/>
  <c r="CO79" i="1"/>
  <c r="CO80" i="1"/>
  <c r="CO81" i="1"/>
  <c r="CO82" i="1"/>
  <c r="CO83" i="1"/>
  <c r="CO84" i="1"/>
  <c r="CO85" i="1"/>
  <c r="CO86" i="1"/>
  <c r="CO87" i="1"/>
  <c r="CO88" i="1"/>
  <c r="CO89" i="1"/>
  <c r="CO90" i="1"/>
  <c r="CO91" i="1"/>
  <c r="CO92" i="1"/>
  <c r="CO93" i="1"/>
  <c r="CO94" i="1"/>
  <c r="CO95" i="1"/>
  <c r="CO96" i="1"/>
  <c r="CO97" i="1"/>
  <c r="CO98" i="1"/>
  <c r="CO99" i="1"/>
  <c r="CO100" i="1"/>
  <c r="CO101" i="1"/>
  <c r="CO102" i="1"/>
  <c r="CO103" i="1"/>
  <c r="CO104" i="1"/>
  <c r="CO105" i="1"/>
  <c r="CO106" i="1"/>
  <c r="CO107" i="1"/>
  <c r="CO108" i="1"/>
  <c r="CO109" i="1"/>
  <c r="CO110" i="1"/>
  <c r="CO111" i="1"/>
  <c r="CO112" i="1"/>
  <c r="CO113" i="1"/>
  <c r="CO114" i="1"/>
  <c r="CO115" i="1"/>
  <c r="CO116" i="1"/>
  <c r="CO117" i="1"/>
  <c r="CO118" i="1"/>
  <c r="CO119" i="1"/>
  <c r="CO120" i="1"/>
  <c r="CO121" i="1"/>
  <c r="CO122" i="1"/>
  <c r="CO123" i="1"/>
  <c r="CO124" i="1"/>
  <c r="CO125" i="1"/>
  <c r="CO126" i="1"/>
  <c r="CO127" i="1"/>
  <c r="CO128" i="1"/>
  <c r="CO129" i="1"/>
  <c r="CO130" i="1"/>
  <c r="CO131" i="1"/>
  <c r="CO132" i="1"/>
  <c r="CO133" i="1"/>
  <c r="CO134" i="1"/>
  <c r="CO135" i="1"/>
  <c r="CO136" i="1"/>
  <c r="CO137" i="1"/>
  <c r="CO138" i="1"/>
  <c r="CO139" i="1"/>
  <c r="CO140" i="1"/>
  <c r="CO141" i="1"/>
  <c r="CO142" i="1"/>
  <c r="CO143" i="1"/>
  <c r="CO144" i="1"/>
  <c r="CO145" i="1"/>
  <c r="CO146" i="1"/>
  <c r="CO147" i="1"/>
  <c r="CO148" i="1"/>
  <c r="CO149" i="1"/>
  <c r="CO150" i="1"/>
  <c r="CO151" i="1"/>
  <c r="CO152" i="1"/>
  <c r="CO153" i="1"/>
  <c r="CO154" i="1"/>
  <c r="CO155" i="1"/>
  <c r="CO156" i="1"/>
  <c r="CO157" i="1"/>
  <c r="CO158" i="1"/>
  <c r="CO159" i="1"/>
  <c r="CO160" i="1"/>
  <c r="CO161" i="1"/>
  <c r="CO162" i="1"/>
  <c r="CO163" i="1"/>
  <c r="CO164" i="1"/>
  <c r="CO165" i="1"/>
  <c r="CO166" i="1"/>
  <c r="CO167" i="1"/>
  <c r="CO168" i="1"/>
  <c r="CO169" i="1"/>
  <c r="CO170" i="1"/>
  <c r="CO171" i="1"/>
  <c r="CO172" i="1"/>
  <c r="CO173" i="1"/>
  <c r="CO174" i="1"/>
  <c r="CO175" i="1"/>
  <c r="CO176" i="1"/>
  <c r="CO177" i="1"/>
  <c r="CO178" i="1"/>
  <c r="CO179" i="1"/>
  <c r="CO180" i="1"/>
  <c r="CO181" i="1"/>
  <c r="CO182" i="1"/>
  <c r="CO183" i="1"/>
  <c r="CO184" i="1"/>
  <c r="CO185" i="1"/>
  <c r="CO186" i="1"/>
  <c r="CO187" i="1"/>
  <c r="CO188" i="1"/>
  <c r="CO189" i="1"/>
  <c r="CO190" i="1"/>
  <c r="CO191" i="1"/>
  <c r="CO192" i="1"/>
  <c r="CO193" i="1"/>
  <c r="CO194" i="1"/>
  <c r="CO195" i="1"/>
  <c r="CO196" i="1"/>
  <c r="CO197" i="1"/>
  <c r="CO198" i="1"/>
  <c r="CO199" i="1"/>
  <c r="CO200" i="1"/>
  <c r="CO201" i="1"/>
  <c r="CO202" i="1"/>
  <c r="CO203" i="1"/>
  <c r="CO204" i="1"/>
  <c r="CO205" i="1"/>
  <c r="CO206" i="1"/>
  <c r="CO207" i="1"/>
  <c r="CO208" i="1"/>
  <c r="CO209" i="1"/>
  <c r="CO210" i="1"/>
  <c r="CO211" i="1"/>
  <c r="CO212" i="1"/>
  <c r="CO213" i="1"/>
  <c r="CO214" i="1"/>
  <c r="CO215" i="1"/>
  <c r="CO216" i="1"/>
  <c r="CO217" i="1"/>
  <c r="CO218" i="1"/>
  <c r="CO219" i="1"/>
  <c r="CO220" i="1"/>
  <c r="CO221" i="1"/>
  <c r="CO222" i="1"/>
  <c r="CO223" i="1"/>
  <c r="CO224" i="1"/>
  <c r="CO225" i="1"/>
  <c r="CO226" i="1"/>
  <c r="CO227" i="1"/>
  <c r="CO228" i="1"/>
  <c r="CO229" i="1"/>
  <c r="CO230" i="1"/>
  <c r="CO231" i="1"/>
  <c r="CO232" i="1"/>
  <c r="CO233" i="1"/>
  <c r="CO234" i="1"/>
  <c r="CO235" i="1"/>
  <c r="CO236" i="1"/>
  <c r="CO237" i="1"/>
  <c r="CO238" i="1"/>
  <c r="CO239" i="1"/>
  <c r="CO240" i="1"/>
  <c r="CO241" i="1"/>
  <c r="CO242" i="1"/>
  <c r="CO243" i="1"/>
  <c r="CO244" i="1"/>
  <c r="CO245" i="1"/>
  <c r="CO246" i="1"/>
  <c r="CO247" i="1"/>
  <c r="CO248" i="1"/>
  <c r="CO249" i="1"/>
  <c r="CO250" i="1"/>
  <c r="CO251" i="1"/>
  <c r="CO4" i="1"/>
  <c r="AU5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7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59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0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2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4" i="1"/>
  <c r="CP101" i="1" l="1"/>
  <c r="CQ101" i="1" s="1"/>
  <c r="CR101" i="1" s="1"/>
  <c r="EG70" i="1"/>
  <c r="EH70" i="1" s="1"/>
  <c r="EG130" i="1"/>
  <c r="EH130" i="1" s="1"/>
  <c r="EG17" i="1"/>
  <c r="EH17" i="1" s="1"/>
  <c r="EG144" i="1"/>
  <c r="EH144" i="1"/>
  <c r="EG166" i="1"/>
  <c r="EH166" i="1" s="1"/>
  <c r="EG57" i="1"/>
  <c r="EH57" i="1" s="1"/>
  <c r="EG157" i="1"/>
  <c r="EH157" i="1"/>
  <c r="EG147" i="1"/>
  <c r="EH147" i="1" s="1"/>
  <c r="EG47" i="1"/>
  <c r="EH47" i="1" s="1"/>
  <c r="EG204" i="1"/>
  <c r="EH204" i="1"/>
  <c r="EG190" i="1"/>
  <c r="EH190" i="1" s="1"/>
  <c r="EG29" i="1"/>
  <c r="EH29" i="1" s="1"/>
  <c r="EG18" i="1"/>
  <c r="EH18" i="1"/>
  <c r="EG19" i="1"/>
  <c r="EH19" i="1" s="1"/>
  <c r="EG128" i="1"/>
  <c r="EH128" i="1" s="1"/>
  <c r="EG116" i="1"/>
  <c r="EH116" i="1"/>
  <c r="EG20" i="1"/>
  <c r="EH20" i="1" s="1"/>
  <c r="EG199" i="1"/>
  <c r="EH199" i="1" s="1"/>
  <c r="EG197" i="1"/>
  <c r="EH197" i="1"/>
  <c r="EG12" i="1"/>
  <c r="EH12" i="1" s="1"/>
  <c r="EG89" i="1"/>
  <c r="EH89" i="1" s="1"/>
  <c r="EG170" i="1"/>
  <c r="EH170" i="1"/>
  <c r="EG191" i="1"/>
  <c r="EH191" i="1" s="1"/>
  <c r="EG175" i="1"/>
  <c r="EH175" i="1" s="1"/>
  <c r="EG145" i="1"/>
  <c r="EH145" i="1"/>
  <c r="EG165" i="1"/>
  <c r="EH165" i="1" s="1"/>
  <c r="EG77" i="1"/>
  <c r="EH77" i="1" s="1"/>
  <c r="EG68" i="1"/>
  <c r="EH68" i="1"/>
  <c r="EG82" i="1"/>
  <c r="EH82" i="1" s="1"/>
  <c r="EG126" i="1"/>
  <c r="EH126" i="1" s="1"/>
  <c r="EG63" i="1"/>
  <c r="EH63" i="1" s="1"/>
  <c r="EG53" i="1"/>
  <c r="EH53" i="1" s="1"/>
  <c r="EG118" i="1"/>
  <c r="EH118" i="1" s="1"/>
  <c r="EG104" i="1"/>
  <c r="EH104" i="1"/>
  <c r="EG43" i="1"/>
  <c r="EH43" i="1" s="1"/>
  <c r="EG180" i="1"/>
  <c r="EH180" i="1" s="1"/>
  <c r="EG185" i="1"/>
  <c r="EH185" i="1" s="1"/>
  <c r="EG93" i="1"/>
  <c r="EH93" i="1" s="1"/>
  <c r="EG37" i="1"/>
  <c r="EH37" i="1"/>
  <c r="EG208" i="1"/>
  <c r="EH208" i="1" s="1"/>
  <c r="EG114" i="1"/>
  <c r="EH114" i="1" s="1"/>
  <c r="EG209" i="1"/>
  <c r="EH209" i="1" s="1"/>
  <c r="EG27" i="1"/>
  <c r="EH27" i="1" s="1"/>
  <c r="EG88" i="1"/>
  <c r="EH88" i="1" s="1"/>
  <c r="EG14" i="1"/>
  <c r="EH14" i="1"/>
  <c r="EG138" i="1"/>
  <c r="EH138" i="1" s="1"/>
  <c r="EG65" i="1"/>
  <c r="EH65" i="1" s="1"/>
  <c r="EG73" i="1"/>
  <c r="EH73" i="1" s="1"/>
  <c r="EG161" i="1"/>
  <c r="EH161" i="1"/>
  <c r="EG98" i="1"/>
  <c r="EH98" i="1" s="1"/>
  <c r="EG160" i="1"/>
  <c r="EH160" i="1" s="1"/>
  <c r="EG132" i="1"/>
  <c r="EH132" i="1" s="1"/>
  <c r="EG134" i="1"/>
  <c r="EH134" i="1" s="1"/>
  <c r="EG178" i="1"/>
  <c r="EH178" i="1" s="1"/>
  <c r="EG28" i="1"/>
  <c r="EH28" i="1" s="1"/>
  <c r="EG151" i="1"/>
  <c r="EH151" i="1" s="1"/>
  <c r="EG150" i="1"/>
  <c r="EH150" i="1" s="1"/>
  <c r="EG142" i="1"/>
  <c r="EH142" i="1" s="1"/>
  <c r="EG55" i="1"/>
  <c r="EH55" i="1" s="1"/>
  <c r="EG30" i="1"/>
  <c r="EH30" i="1"/>
  <c r="EG173" i="1"/>
  <c r="EH173" i="1" s="1"/>
  <c r="EG46" i="1"/>
  <c r="EH46" i="1" s="1"/>
  <c r="EG25" i="1"/>
  <c r="EH25" i="1" s="1"/>
  <c r="EG196" i="1"/>
  <c r="EH196" i="1" s="1"/>
  <c r="EG158" i="1"/>
  <c r="EH158" i="1"/>
  <c r="EG52" i="1"/>
  <c r="EH52" i="1" s="1"/>
  <c r="EG24" i="1"/>
  <c r="EH24" i="1" s="1"/>
  <c r="EG184" i="1"/>
  <c r="EH184" i="1"/>
  <c r="EG155" i="1"/>
  <c r="EH155" i="1" s="1"/>
  <c r="EG167" i="1"/>
  <c r="EH167" i="1" s="1"/>
  <c r="EG162" i="1"/>
  <c r="EH162" i="1"/>
  <c r="EG127" i="1"/>
  <c r="EH127" i="1" s="1"/>
  <c r="EG207" i="1"/>
  <c r="EH207" i="1" s="1"/>
  <c r="EG54" i="1"/>
  <c r="EH54" i="1"/>
  <c r="EG11" i="1"/>
  <c r="EH11" i="1" s="1"/>
  <c r="EI11" i="1" s="1"/>
  <c r="EG211" i="1"/>
  <c r="EH211" i="1" s="1"/>
  <c r="EG13" i="1"/>
  <c r="EH13" i="1"/>
  <c r="EG148" i="1"/>
  <c r="EH148" i="1" s="1"/>
  <c r="EG139" i="1"/>
  <c r="EH139" i="1" s="1"/>
  <c r="EG129" i="1"/>
  <c r="EH129" i="1" s="1"/>
  <c r="EG60" i="1"/>
  <c r="EH60" i="1" s="1"/>
  <c r="EG186" i="1"/>
  <c r="EH186" i="1" s="1"/>
  <c r="EG50" i="1"/>
  <c r="EH50" i="1"/>
  <c r="EG203" i="1"/>
  <c r="EH203" i="1" s="1"/>
  <c r="EG7" i="1"/>
  <c r="EH7" i="1" s="1"/>
  <c r="EI7" i="1" s="1"/>
  <c r="EG48" i="1"/>
  <c r="EH48" i="1" s="1"/>
  <c r="EG76" i="1"/>
  <c r="EH76" i="1" s="1"/>
  <c r="EG163" i="1"/>
  <c r="EH163" i="1" s="1"/>
  <c r="EG102" i="1"/>
  <c r="EH102" i="1"/>
  <c r="EG105" i="1"/>
  <c r="EH105" i="1" s="1"/>
  <c r="EG153" i="1"/>
  <c r="EH153" i="1" s="1"/>
  <c r="EG69" i="1"/>
  <c r="EH69" i="1" s="1"/>
  <c r="EG39" i="1"/>
  <c r="EH39" i="1" s="1"/>
  <c r="EG121" i="1"/>
  <c r="EH121" i="1" s="1"/>
  <c r="EG62" i="1"/>
  <c r="EH62" i="1"/>
  <c r="EG44" i="1"/>
  <c r="EH44" i="1" s="1"/>
  <c r="EG31" i="1"/>
  <c r="EH31" i="1" s="1"/>
  <c r="EG87" i="1"/>
  <c r="EH87" i="1" s="1"/>
  <c r="EG179" i="1"/>
  <c r="EH179" i="1" s="1"/>
  <c r="EG10" i="1"/>
  <c r="EH10" i="1" s="1"/>
  <c r="EI10" i="1" s="1"/>
  <c r="EG131" i="1"/>
  <c r="EH131" i="1"/>
  <c r="EG4" i="1"/>
  <c r="EH4" i="1" s="1"/>
  <c r="EI4" i="1" s="1"/>
  <c r="EG182" i="1"/>
  <c r="EH182" i="1" s="1"/>
  <c r="EG34" i="1"/>
  <c r="EH34" i="1" s="1"/>
  <c r="EG108" i="1"/>
  <c r="EH108" i="1"/>
  <c r="EG9" i="1"/>
  <c r="EH9" i="1" s="1"/>
  <c r="EI9" i="1" s="1"/>
  <c r="EG120" i="1"/>
  <c r="EH120" i="1" s="1"/>
  <c r="EG96" i="1"/>
  <c r="EH96" i="1"/>
  <c r="EG92" i="1"/>
  <c r="EH92" i="1" s="1"/>
  <c r="EG123" i="1"/>
  <c r="EH123" i="1" s="1"/>
  <c r="EG183" i="1"/>
  <c r="EH183" i="1" s="1"/>
  <c r="EG110" i="1"/>
  <c r="EH110" i="1" s="1"/>
  <c r="EG40" i="1"/>
  <c r="EH40" i="1"/>
  <c r="EG61" i="1"/>
  <c r="EH61" i="1"/>
  <c r="EG16" i="1"/>
  <c r="EH16" i="1" s="1"/>
  <c r="EG187" i="1"/>
  <c r="EH187" i="1" s="1"/>
  <c r="EG109" i="1"/>
  <c r="EH109" i="1" s="1"/>
  <c r="EG122" i="1"/>
  <c r="EH122" i="1" s="1"/>
  <c r="EG75" i="1"/>
  <c r="EH75" i="1" s="1"/>
  <c r="EG206" i="1"/>
  <c r="EH206" i="1"/>
  <c r="EG119" i="1"/>
  <c r="EH119" i="1" s="1"/>
  <c r="EG36" i="1"/>
  <c r="EH36" i="1"/>
  <c r="EG136" i="1"/>
  <c r="EH136" i="1"/>
  <c r="EG117" i="1"/>
  <c r="EH117" i="1" s="1"/>
  <c r="EG143" i="1"/>
  <c r="EH143" i="1" s="1"/>
  <c r="EG99" i="1"/>
  <c r="EH99" i="1"/>
  <c r="EG21" i="1"/>
  <c r="EH21" i="1" s="1"/>
  <c r="EG94" i="1"/>
  <c r="EH94" i="1" s="1"/>
  <c r="EG198" i="1"/>
  <c r="EH198" i="1" s="1"/>
  <c r="EG146" i="1"/>
  <c r="EH146" i="1"/>
  <c r="EG74" i="1"/>
  <c r="EH74" i="1"/>
  <c r="EG156" i="1"/>
  <c r="EH156" i="1"/>
  <c r="EG58" i="1"/>
  <c r="EH58" i="1" s="1"/>
  <c r="EG56" i="1"/>
  <c r="EH56" i="1" s="1"/>
  <c r="EG112" i="1"/>
  <c r="EH112" i="1"/>
  <c r="EG177" i="1"/>
  <c r="EH177" i="1" s="1"/>
  <c r="EG15" i="1"/>
  <c r="EH15" i="1"/>
  <c r="EG49" i="1"/>
  <c r="EH49" i="1" s="1"/>
  <c r="EG174" i="1"/>
  <c r="EH174" i="1" s="1"/>
  <c r="EG35" i="1"/>
  <c r="EH35" i="1"/>
  <c r="EG194" i="1"/>
  <c r="EH194" i="1" s="1"/>
  <c r="EG168" i="1"/>
  <c r="EH168" i="1" s="1"/>
  <c r="EG140" i="1"/>
  <c r="EH140" i="1"/>
  <c r="EG45" i="1"/>
  <c r="EH45" i="1" s="1"/>
  <c r="EG8" i="1"/>
  <c r="EH8" i="1" s="1"/>
  <c r="EI8" i="1" s="1"/>
  <c r="EG66" i="1"/>
  <c r="EH66" i="1"/>
  <c r="EG152" i="1"/>
  <c r="EH152" i="1"/>
  <c r="EG5" i="1"/>
  <c r="EH5" i="1" s="1"/>
  <c r="EI5" i="1" s="1"/>
  <c r="EG59" i="1"/>
  <c r="EH59" i="1"/>
  <c r="EG181" i="1"/>
  <c r="EH181" i="1" s="1"/>
  <c r="EG111" i="1"/>
  <c r="EH111" i="1" s="1"/>
  <c r="EG86" i="1"/>
  <c r="EH86" i="1" s="1"/>
  <c r="EG141" i="1"/>
  <c r="EH141" i="1" s="1"/>
  <c r="EG84" i="1"/>
  <c r="EH84" i="1"/>
  <c r="EG33" i="1"/>
  <c r="EH33" i="1"/>
  <c r="EG6" i="1"/>
  <c r="EH6" i="1" s="1"/>
  <c r="EI6" i="1" s="1"/>
  <c r="EG125" i="1"/>
  <c r="EH125" i="1" s="1"/>
  <c r="EG169" i="1"/>
  <c r="EH169" i="1" s="1"/>
  <c r="EG149" i="1"/>
  <c r="EH149" i="1" s="1"/>
  <c r="EG51" i="1"/>
  <c r="EH51" i="1" s="1"/>
  <c r="EG195" i="1"/>
  <c r="EH195" i="1" s="1"/>
  <c r="EG79" i="1"/>
  <c r="EH79" i="1" s="1"/>
  <c r="EG81" i="1"/>
  <c r="EH81" i="1" s="1"/>
  <c r="EG107" i="1"/>
  <c r="EH107" i="1" s="1"/>
  <c r="EG90" i="1"/>
  <c r="EH90" i="1" s="1"/>
  <c r="EG78" i="1"/>
  <c r="EH78" i="1" s="1"/>
  <c r="EG159" i="1"/>
  <c r="EH159" i="1" s="1"/>
  <c r="EG32" i="1"/>
  <c r="EH32" i="1" s="1"/>
  <c r="EG210" i="1"/>
  <c r="EH210" i="1"/>
  <c r="EG205" i="1"/>
  <c r="EH205" i="1"/>
  <c r="EG124" i="1"/>
  <c r="EH124" i="1" s="1"/>
  <c r="EG137" i="1"/>
  <c r="EH137" i="1" s="1"/>
  <c r="EG85" i="1"/>
  <c r="EH85" i="1"/>
  <c r="EG72" i="1"/>
  <c r="EH72" i="1" s="1"/>
  <c r="EG22" i="1"/>
  <c r="EH22" i="1" s="1"/>
  <c r="EG171" i="1"/>
  <c r="EH171" i="1" s="1"/>
  <c r="EG100" i="1"/>
  <c r="EH100" i="1" s="1"/>
  <c r="EG172" i="1"/>
  <c r="EH172" i="1"/>
  <c r="EG38" i="1"/>
  <c r="EH38" i="1"/>
  <c r="EG80" i="1"/>
  <c r="EH80" i="1" s="1"/>
  <c r="EG23" i="1"/>
  <c r="EH23" i="1" s="1"/>
  <c r="EG106" i="1"/>
  <c r="EH106" i="1" s="1"/>
  <c r="EG67" i="1"/>
  <c r="EH67" i="1" s="1"/>
  <c r="EG176" i="1"/>
  <c r="EH176" i="1" s="1"/>
  <c r="EG193" i="1"/>
  <c r="EH193" i="1" s="1"/>
  <c r="EG71" i="1"/>
  <c r="EH71" i="1" s="1"/>
  <c r="EG154" i="1"/>
  <c r="EH154" i="1" s="1"/>
  <c r="EG91" i="1"/>
  <c r="EH91" i="1" s="1"/>
  <c r="EG113" i="1"/>
  <c r="EH113" i="1" s="1"/>
  <c r="EG133" i="1"/>
  <c r="EH133" i="1" s="1"/>
  <c r="EG164" i="1"/>
  <c r="EH164" i="1" s="1"/>
  <c r="EG201" i="1"/>
  <c r="EH201" i="1" s="1"/>
  <c r="EG83" i="1"/>
  <c r="EH83" i="1" s="1"/>
  <c r="EG103" i="1"/>
  <c r="EH103" i="1" s="1"/>
  <c r="EG26" i="1"/>
  <c r="EH26" i="1" s="1"/>
  <c r="EG41" i="1"/>
  <c r="EH41" i="1" s="1"/>
  <c r="EG97" i="1"/>
  <c r="EH97" i="1" s="1"/>
  <c r="EG202" i="1"/>
  <c r="EH202" i="1"/>
  <c r="EG42" i="1"/>
  <c r="EH42" i="1"/>
  <c r="EG135" i="1"/>
  <c r="EH135" i="1" s="1"/>
  <c r="EG188" i="1"/>
  <c r="EH188" i="1" s="1"/>
  <c r="EG192" i="1"/>
  <c r="EH192" i="1" s="1"/>
  <c r="EG95" i="1"/>
  <c r="EH95" i="1" s="1"/>
  <c r="EG115" i="1"/>
  <c r="EH115" i="1" s="1"/>
  <c r="EG189" i="1"/>
  <c r="EH189" i="1"/>
  <c r="EG200" i="1"/>
  <c r="EH200" i="1" s="1"/>
  <c r="EG64" i="1"/>
  <c r="EH64" i="1" s="1"/>
  <c r="EG212" i="1"/>
  <c r="EH212" i="1" s="1"/>
  <c r="EG213" i="1"/>
  <c r="EH213" i="1" s="1"/>
  <c r="EG214" i="1"/>
  <c r="EH214" i="1"/>
  <c r="EG215" i="1"/>
  <c r="EH215" i="1" s="1"/>
  <c r="EG216" i="1"/>
  <c r="EH216" i="1" s="1"/>
  <c r="EG217" i="1"/>
  <c r="EH217" i="1"/>
  <c r="EG218" i="1"/>
  <c r="EH218" i="1" s="1"/>
  <c r="EG219" i="1"/>
  <c r="EH219" i="1"/>
  <c r="EG220" i="1"/>
  <c r="EH220" i="1" s="1"/>
  <c r="EG221" i="1"/>
  <c r="EH221" i="1" s="1"/>
  <c r="EG222" i="1"/>
  <c r="EH222" i="1"/>
  <c r="EG223" i="1"/>
  <c r="EH223" i="1"/>
  <c r="EG224" i="1"/>
  <c r="EH224" i="1" s="1"/>
  <c r="EG225" i="1"/>
  <c r="EH225" i="1" s="1"/>
  <c r="EG226" i="1"/>
  <c r="EH226" i="1"/>
  <c r="EG227" i="1"/>
  <c r="EH227" i="1" s="1"/>
  <c r="EG228" i="1"/>
  <c r="EH228" i="1" s="1"/>
  <c r="EG229" i="1"/>
  <c r="EH229" i="1"/>
  <c r="EG230" i="1"/>
  <c r="EH230" i="1" s="1"/>
  <c r="EG231" i="1"/>
  <c r="EH231" i="1" s="1"/>
  <c r="EG232" i="1"/>
  <c r="EH232" i="1"/>
  <c r="EG233" i="1"/>
  <c r="EH233" i="1" s="1"/>
  <c r="EG234" i="1"/>
  <c r="EH234" i="1" s="1"/>
  <c r="EG235" i="1"/>
  <c r="EH235" i="1"/>
  <c r="EG236" i="1"/>
  <c r="EH236" i="1" s="1"/>
  <c r="EG237" i="1"/>
  <c r="EH237" i="1" s="1"/>
  <c r="EG238" i="1"/>
  <c r="EH238" i="1" s="1"/>
  <c r="EG239" i="1"/>
  <c r="EH239" i="1" s="1"/>
  <c r="EG240" i="1"/>
  <c r="EH240" i="1"/>
  <c r="EG241" i="1"/>
  <c r="EH241" i="1"/>
  <c r="EG242" i="1"/>
  <c r="EH242" i="1" s="1"/>
  <c r="EG243" i="1"/>
  <c r="EH243" i="1" s="1"/>
  <c r="EG244" i="1"/>
  <c r="EH244" i="1" s="1"/>
  <c r="EG245" i="1"/>
  <c r="EH245" i="1" s="1"/>
  <c r="EG246" i="1"/>
  <c r="EH246" i="1"/>
  <c r="EG247" i="1"/>
  <c r="EH247" i="1" s="1"/>
  <c r="EG248" i="1"/>
  <c r="EH248" i="1" s="1"/>
  <c r="EG249" i="1"/>
  <c r="EH249" i="1"/>
  <c r="EG250" i="1"/>
  <c r="EH250" i="1" s="1"/>
  <c r="EG251" i="1"/>
  <c r="EH251" i="1" s="1"/>
  <c r="EG101" i="1"/>
  <c r="EH101" i="1"/>
  <c r="GJ70" i="1"/>
  <c r="GK70" i="1" s="1"/>
  <c r="GL70" i="1" s="1"/>
  <c r="GJ130" i="1"/>
  <c r="GK130" i="1" s="1"/>
  <c r="GL130" i="1" s="1"/>
  <c r="GJ17" i="1"/>
  <c r="GK17" i="1" s="1"/>
  <c r="GL17" i="1" s="1"/>
  <c r="GJ144" i="1"/>
  <c r="GK144" i="1" s="1"/>
  <c r="GL144" i="1" s="1"/>
  <c r="GJ166" i="1"/>
  <c r="GK166" i="1" s="1"/>
  <c r="GL166" i="1" s="1"/>
  <c r="GJ57" i="1"/>
  <c r="GK57" i="1"/>
  <c r="GL57" i="1" s="1"/>
  <c r="GJ157" i="1"/>
  <c r="GK157" i="1" s="1"/>
  <c r="GL157" i="1" s="1"/>
  <c r="GJ147" i="1"/>
  <c r="GK147" i="1" s="1"/>
  <c r="GL147" i="1" s="1"/>
  <c r="GJ47" i="1"/>
  <c r="GK47" i="1" s="1"/>
  <c r="GL47" i="1" s="1"/>
  <c r="GJ204" i="1"/>
  <c r="GK204" i="1" s="1"/>
  <c r="GL204" i="1" s="1"/>
  <c r="GJ190" i="1"/>
  <c r="GK190" i="1"/>
  <c r="GL190" i="1" s="1"/>
  <c r="GJ29" i="1"/>
  <c r="GK29" i="1" s="1"/>
  <c r="GL29" i="1" s="1"/>
  <c r="GJ18" i="1"/>
  <c r="GK18" i="1" s="1"/>
  <c r="GL18" i="1" s="1"/>
  <c r="GJ19" i="1"/>
  <c r="GK19" i="1"/>
  <c r="GL19" i="1" s="1"/>
  <c r="GJ128" i="1"/>
  <c r="GK128" i="1" s="1"/>
  <c r="GL128" i="1" s="1"/>
  <c r="GJ116" i="1"/>
  <c r="GK116" i="1" s="1"/>
  <c r="GL116" i="1" s="1"/>
  <c r="GJ20" i="1"/>
  <c r="GK20" i="1" s="1"/>
  <c r="GL20" i="1" s="1"/>
  <c r="GJ199" i="1"/>
  <c r="GK199" i="1" s="1"/>
  <c r="GL199" i="1" s="1"/>
  <c r="GJ197" i="1"/>
  <c r="GK197" i="1"/>
  <c r="GL197" i="1" s="1"/>
  <c r="GJ12" i="1"/>
  <c r="GK12" i="1" s="1"/>
  <c r="GL12" i="1" s="1"/>
  <c r="GJ89" i="1"/>
  <c r="GK89" i="1" s="1"/>
  <c r="GL89" i="1" s="1"/>
  <c r="GJ170" i="1"/>
  <c r="GK170" i="1" s="1"/>
  <c r="GL170" i="1" s="1"/>
  <c r="GJ191" i="1"/>
  <c r="GK191" i="1" s="1"/>
  <c r="GL191" i="1" s="1"/>
  <c r="GJ175" i="1"/>
  <c r="GK175" i="1" s="1"/>
  <c r="GL175" i="1" s="1"/>
  <c r="GJ145" i="1"/>
  <c r="GK145" i="1" s="1"/>
  <c r="GL145" i="1" s="1"/>
  <c r="GJ165" i="1"/>
  <c r="GK165" i="1" s="1"/>
  <c r="GL165" i="1" s="1"/>
  <c r="GJ77" i="1"/>
  <c r="GK77" i="1"/>
  <c r="GL77" i="1" s="1"/>
  <c r="GJ68" i="1"/>
  <c r="GK68" i="1" s="1"/>
  <c r="GL68" i="1" s="1"/>
  <c r="GJ82" i="1"/>
  <c r="GK82" i="1"/>
  <c r="GL82" i="1" s="1"/>
  <c r="GJ126" i="1"/>
  <c r="GK126" i="1" s="1"/>
  <c r="GL126" i="1" s="1"/>
  <c r="GJ63" i="1"/>
  <c r="GK63" i="1" s="1"/>
  <c r="GL63" i="1" s="1"/>
  <c r="GJ53" i="1"/>
  <c r="GK53" i="1"/>
  <c r="GL53" i="1" s="1"/>
  <c r="GJ118" i="1"/>
  <c r="GK118" i="1" s="1"/>
  <c r="GL118" i="1" s="1"/>
  <c r="GJ104" i="1"/>
  <c r="GK104" i="1" s="1"/>
  <c r="GL104" i="1" s="1"/>
  <c r="GJ43" i="1"/>
  <c r="GK43" i="1" s="1"/>
  <c r="GL43" i="1" s="1"/>
  <c r="GJ180" i="1"/>
  <c r="GK180" i="1" s="1"/>
  <c r="GL180" i="1" s="1"/>
  <c r="GJ185" i="1"/>
  <c r="GK185" i="1" s="1"/>
  <c r="GL185" i="1" s="1"/>
  <c r="GJ93" i="1"/>
  <c r="GK93" i="1" s="1"/>
  <c r="GL93" i="1" s="1"/>
  <c r="GJ37" i="1"/>
  <c r="GK37" i="1"/>
  <c r="GL37" i="1" s="1"/>
  <c r="GJ208" i="1"/>
  <c r="GK208" i="1" s="1"/>
  <c r="GL208" i="1" s="1"/>
  <c r="GJ114" i="1"/>
  <c r="GK114" i="1" s="1"/>
  <c r="GL114" i="1" s="1"/>
  <c r="GJ209" i="1"/>
  <c r="GK209" i="1"/>
  <c r="GL209" i="1" s="1"/>
  <c r="GJ27" i="1"/>
  <c r="GK27" i="1" s="1"/>
  <c r="GL27" i="1" s="1"/>
  <c r="GJ88" i="1"/>
  <c r="GK88" i="1" s="1"/>
  <c r="GL88" i="1" s="1"/>
  <c r="GJ14" i="1"/>
  <c r="GK14" i="1"/>
  <c r="GL14" i="1" s="1"/>
  <c r="GJ138" i="1"/>
  <c r="GK138" i="1" s="1"/>
  <c r="GL138" i="1" s="1"/>
  <c r="GJ65" i="1"/>
  <c r="GK65" i="1" s="1"/>
  <c r="GL65" i="1" s="1"/>
  <c r="GJ73" i="1"/>
  <c r="GK73" i="1"/>
  <c r="GL73" i="1" s="1"/>
  <c r="GJ161" i="1"/>
  <c r="GK161" i="1"/>
  <c r="GL161" i="1" s="1"/>
  <c r="GJ98" i="1"/>
  <c r="GK98" i="1" s="1"/>
  <c r="GL98" i="1" s="1"/>
  <c r="GJ160" i="1"/>
  <c r="GK160" i="1" s="1"/>
  <c r="GL160" i="1" s="1"/>
  <c r="GJ132" i="1"/>
  <c r="GK132" i="1" s="1"/>
  <c r="GL132" i="1" s="1"/>
  <c r="GJ134" i="1"/>
  <c r="GK134" i="1" s="1"/>
  <c r="GL134" i="1" s="1"/>
  <c r="GJ178" i="1"/>
  <c r="GK178" i="1" s="1"/>
  <c r="GL178" i="1" s="1"/>
  <c r="GJ28" i="1"/>
  <c r="GK28" i="1" s="1"/>
  <c r="GL28" i="1" s="1"/>
  <c r="GJ151" i="1"/>
  <c r="GK151" i="1"/>
  <c r="GL151" i="1" s="1"/>
  <c r="GJ150" i="1"/>
  <c r="GK150" i="1" s="1"/>
  <c r="GL150" i="1" s="1"/>
  <c r="GJ142" i="1"/>
  <c r="GK142" i="1" s="1"/>
  <c r="GL142" i="1" s="1"/>
  <c r="GJ55" i="1"/>
  <c r="GK55" i="1"/>
  <c r="GL55" i="1" s="1"/>
  <c r="GJ30" i="1"/>
  <c r="GK30" i="1" s="1"/>
  <c r="GL30" i="1" s="1"/>
  <c r="GJ173" i="1"/>
  <c r="GK173" i="1"/>
  <c r="GL173" i="1" s="1"/>
  <c r="GJ46" i="1"/>
  <c r="GK46" i="1" s="1"/>
  <c r="GL46" i="1" s="1"/>
  <c r="GJ25" i="1"/>
  <c r="GK25" i="1" s="1"/>
  <c r="GL25" i="1" s="1"/>
  <c r="GJ196" i="1"/>
  <c r="GK196" i="1" s="1"/>
  <c r="GL196" i="1" s="1"/>
  <c r="GJ158" i="1"/>
  <c r="GK158" i="1" s="1"/>
  <c r="GL158" i="1" s="1"/>
  <c r="GJ52" i="1"/>
  <c r="GK52" i="1" s="1"/>
  <c r="GL52" i="1" s="1"/>
  <c r="GJ24" i="1"/>
  <c r="GK24" i="1" s="1"/>
  <c r="GL24" i="1" s="1"/>
  <c r="GJ184" i="1"/>
  <c r="GK184" i="1" s="1"/>
  <c r="GL184" i="1" s="1"/>
  <c r="GJ155" i="1"/>
  <c r="GK155" i="1" s="1"/>
  <c r="GL155" i="1" s="1"/>
  <c r="GJ167" i="1"/>
  <c r="GK167" i="1" s="1"/>
  <c r="GL167" i="1" s="1"/>
  <c r="GJ162" i="1"/>
  <c r="GK162" i="1"/>
  <c r="GL162" i="1" s="1"/>
  <c r="GJ127" i="1"/>
  <c r="GK127" i="1" s="1"/>
  <c r="GL127" i="1" s="1"/>
  <c r="GJ207" i="1"/>
  <c r="GK207" i="1" s="1"/>
  <c r="GL207" i="1" s="1"/>
  <c r="GJ54" i="1"/>
  <c r="GK54" i="1"/>
  <c r="GL54" i="1" s="1"/>
  <c r="GJ11" i="1"/>
  <c r="GK11" i="1" s="1"/>
  <c r="GL11" i="1" s="1"/>
  <c r="GJ211" i="1"/>
  <c r="GK211" i="1"/>
  <c r="GL211" i="1" s="1"/>
  <c r="GJ13" i="1"/>
  <c r="GK13" i="1" s="1"/>
  <c r="GL13" i="1" s="1"/>
  <c r="GJ148" i="1"/>
  <c r="GK148" i="1" s="1"/>
  <c r="GL148" i="1" s="1"/>
  <c r="GJ139" i="1"/>
  <c r="GK139" i="1" s="1"/>
  <c r="GL139" i="1" s="1"/>
  <c r="GJ129" i="1"/>
  <c r="GK129" i="1" s="1"/>
  <c r="GL129" i="1" s="1"/>
  <c r="GJ60" i="1"/>
  <c r="GK60" i="1" s="1"/>
  <c r="GL60" i="1" s="1"/>
  <c r="GJ186" i="1"/>
  <c r="GK186" i="1" s="1"/>
  <c r="GL186" i="1" s="1"/>
  <c r="GJ50" i="1"/>
  <c r="GK50" i="1" s="1"/>
  <c r="GL50" i="1" s="1"/>
  <c r="GJ203" i="1"/>
  <c r="GK203" i="1" s="1"/>
  <c r="GL203" i="1" s="1"/>
  <c r="GJ7" i="1"/>
  <c r="GK7" i="1" s="1"/>
  <c r="GL7" i="1" s="1"/>
  <c r="GJ48" i="1"/>
  <c r="GK48" i="1" s="1"/>
  <c r="GL48" i="1" s="1"/>
  <c r="GJ76" i="1"/>
  <c r="GK76" i="1" s="1"/>
  <c r="GL76" i="1" s="1"/>
  <c r="GJ163" i="1"/>
  <c r="GK163" i="1" s="1"/>
  <c r="GL163" i="1" s="1"/>
  <c r="GJ102" i="1"/>
  <c r="GK102" i="1"/>
  <c r="GL102" i="1" s="1"/>
  <c r="GJ105" i="1"/>
  <c r="GK105" i="1" s="1"/>
  <c r="GL105" i="1" s="1"/>
  <c r="GJ153" i="1"/>
  <c r="GK153" i="1" s="1"/>
  <c r="GL153" i="1" s="1"/>
  <c r="GJ69" i="1"/>
  <c r="GK69" i="1" s="1"/>
  <c r="GL69" i="1" s="1"/>
  <c r="GJ39" i="1"/>
  <c r="GK39" i="1"/>
  <c r="GL39" i="1" s="1"/>
  <c r="GJ121" i="1"/>
  <c r="GK121" i="1" s="1"/>
  <c r="GL121" i="1" s="1"/>
  <c r="GJ62" i="1"/>
  <c r="GK62" i="1" s="1"/>
  <c r="GL62" i="1" s="1"/>
  <c r="GJ44" i="1"/>
  <c r="GK44" i="1" s="1"/>
  <c r="GL44" i="1" s="1"/>
  <c r="GJ31" i="1"/>
  <c r="GK31" i="1" s="1"/>
  <c r="GL31" i="1" s="1"/>
  <c r="GJ87" i="1"/>
  <c r="GK87" i="1" s="1"/>
  <c r="GL87" i="1" s="1"/>
  <c r="GJ179" i="1"/>
  <c r="GK179" i="1" s="1"/>
  <c r="GL179" i="1" s="1"/>
  <c r="GJ10" i="1"/>
  <c r="GK10" i="1" s="1"/>
  <c r="GL10" i="1" s="1"/>
  <c r="GJ131" i="1"/>
  <c r="GK131" i="1" s="1"/>
  <c r="GL131" i="1" s="1"/>
  <c r="GJ4" i="1"/>
  <c r="GK4" i="1" s="1"/>
  <c r="GL4" i="1" s="1"/>
  <c r="GJ182" i="1"/>
  <c r="GK182" i="1" s="1"/>
  <c r="GL182" i="1" s="1"/>
  <c r="GJ34" i="1"/>
  <c r="GK34" i="1" s="1"/>
  <c r="GL34" i="1" s="1"/>
  <c r="GJ108" i="1"/>
  <c r="GK108" i="1" s="1"/>
  <c r="GL108" i="1" s="1"/>
  <c r="GJ9" i="1"/>
  <c r="GK9" i="1" s="1"/>
  <c r="GL9" i="1" s="1"/>
  <c r="GJ120" i="1"/>
  <c r="GK120" i="1" s="1"/>
  <c r="GL120" i="1" s="1"/>
  <c r="GJ96" i="1"/>
  <c r="GK96" i="1" s="1"/>
  <c r="GL96" i="1" s="1"/>
  <c r="GJ92" i="1"/>
  <c r="GK92" i="1"/>
  <c r="GL92" i="1" s="1"/>
  <c r="GJ123" i="1"/>
  <c r="GK123" i="1"/>
  <c r="GL123" i="1" s="1"/>
  <c r="GJ183" i="1"/>
  <c r="GK183" i="1" s="1"/>
  <c r="GL183" i="1" s="1"/>
  <c r="GJ110" i="1"/>
  <c r="GK110" i="1"/>
  <c r="GL110" i="1" s="1"/>
  <c r="GJ40" i="1"/>
  <c r="GK40" i="1" s="1"/>
  <c r="GL40" i="1" s="1"/>
  <c r="GJ61" i="1"/>
  <c r="GK61" i="1" s="1"/>
  <c r="GL61" i="1" s="1"/>
  <c r="GJ16" i="1"/>
  <c r="GK16" i="1"/>
  <c r="GL16" i="1" s="1"/>
  <c r="GJ187" i="1"/>
  <c r="GK187" i="1" s="1"/>
  <c r="GL187" i="1" s="1"/>
  <c r="GJ109" i="1"/>
  <c r="GK109" i="1"/>
  <c r="GL109" i="1" s="1"/>
  <c r="GJ122" i="1"/>
  <c r="GK122" i="1" s="1"/>
  <c r="GL122" i="1" s="1"/>
  <c r="GJ75" i="1"/>
  <c r="GK75" i="1"/>
  <c r="GL75" i="1" s="1"/>
  <c r="GJ206" i="1"/>
  <c r="GK206" i="1" s="1"/>
  <c r="GL206" i="1" s="1"/>
  <c r="GJ119" i="1"/>
  <c r="GK119" i="1" s="1"/>
  <c r="GL119" i="1" s="1"/>
  <c r="GJ36" i="1"/>
  <c r="GK36" i="1"/>
  <c r="GL36" i="1" s="1"/>
  <c r="GJ136" i="1"/>
  <c r="GK136" i="1" s="1"/>
  <c r="GL136" i="1" s="1"/>
  <c r="GJ117" i="1"/>
  <c r="GK117" i="1" s="1"/>
  <c r="GL117" i="1" s="1"/>
  <c r="GJ143" i="1"/>
  <c r="GK143" i="1" s="1"/>
  <c r="GL143" i="1" s="1"/>
  <c r="GJ99" i="1"/>
  <c r="GK99" i="1" s="1"/>
  <c r="GL99" i="1" s="1"/>
  <c r="GJ21" i="1"/>
  <c r="GK21" i="1"/>
  <c r="GL21" i="1" s="1"/>
  <c r="GJ94" i="1"/>
  <c r="GK94" i="1" s="1"/>
  <c r="GL94" i="1" s="1"/>
  <c r="GJ198" i="1"/>
  <c r="GK198" i="1" s="1"/>
  <c r="GL198" i="1" s="1"/>
  <c r="GJ146" i="1"/>
  <c r="GK146" i="1" s="1"/>
  <c r="GL146" i="1" s="1"/>
  <c r="GJ74" i="1"/>
  <c r="GK74" i="1"/>
  <c r="GL74" i="1" s="1"/>
  <c r="GJ156" i="1"/>
  <c r="GK156" i="1" s="1"/>
  <c r="GL156" i="1" s="1"/>
  <c r="GJ58" i="1"/>
  <c r="GK58" i="1" s="1"/>
  <c r="GL58" i="1" s="1"/>
  <c r="GJ56" i="1"/>
  <c r="GK56" i="1" s="1"/>
  <c r="GL56" i="1" s="1"/>
  <c r="GJ112" i="1"/>
  <c r="GK112" i="1" s="1"/>
  <c r="GL112" i="1" s="1"/>
  <c r="GJ177" i="1"/>
  <c r="GK177" i="1" s="1"/>
  <c r="GL177" i="1" s="1"/>
  <c r="GJ15" i="1"/>
  <c r="GK15" i="1" s="1"/>
  <c r="GL15" i="1" s="1"/>
  <c r="GJ49" i="1"/>
  <c r="GK49" i="1"/>
  <c r="GL49" i="1" s="1"/>
  <c r="GJ174" i="1"/>
  <c r="GK174" i="1"/>
  <c r="GL174" i="1" s="1"/>
  <c r="GJ35" i="1"/>
  <c r="GK35" i="1" s="1"/>
  <c r="GL35" i="1" s="1"/>
  <c r="GJ194" i="1"/>
  <c r="GK194" i="1"/>
  <c r="GL194" i="1" s="1"/>
  <c r="GJ168" i="1"/>
  <c r="GK168" i="1"/>
  <c r="GL168" i="1" s="1"/>
  <c r="GJ140" i="1"/>
  <c r="GK140" i="1"/>
  <c r="GL140" i="1" s="1"/>
  <c r="GJ45" i="1"/>
  <c r="GK45" i="1" s="1"/>
  <c r="GL45" i="1" s="1"/>
  <c r="GJ8" i="1"/>
  <c r="GK8" i="1" s="1"/>
  <c r="GL8" i="1" s="1"/>
  <c r="GJ66" i="1"/>
  <c r="GK66" i="1" s="1"/>
  <c r="GL66" i="1" s="1"/>
  <c r="GJ152" i="1"/>
  <c r="GK152" i="1" s="1"/>
  <c r="GL152" i="1" s="1"/>
  <c r="GJ5" i="1"/>
  <c r="GK5" i="1" s="1"/>
  <c r="GL5" i="1" s="1"/>
  <c r="GJ59" i="1"/>
  <c r="GK59" i="1" s="1"/>
  <c r="GL59" i="1" s="1"/>
  <c r="GJ181" i="1"/>
  <c r="GK181" i="1" s="1"/>
  <c r="GL181" i="1" s="1"/>
  <c r="GJ111" i="1"/>
  <c r="GK111" i="1" s="1"/>
  <c r="GL111" i="1" s="1"/>
  <c r="GJ86" i="1"/>
  <c r="GK86" i="1" s="1"/>
  <c r="GL86" i="1" s="1"/>
  <c r="GJ141" i="1"/>
  <c r="GK141" i="1" s="1"/>
  <c r="GL141" i="1" s="1"/>
  <c r="GJ84" i="1"/>
  <c r="GK84" i="1"/>
  <c r="GL84" i="1" s="1"/>
  <c r="GJ33" i="1"/>
  <c r="GK33" i="1" s="1"/>
  <c r="GL33" i="1" s="1"/>
  <c r="GJ6" i="1"/>
  <c r="GK6" i="1" s="1"/>
  <c r="GL6" i="1" s="1"/>
  <c r="GJ125" i="1"/>
  <c r="GK125" i="1" s="1"/>
  <c r="GL125" i="1" s="1"/>
  <c r="GJ169" i="1"/>
  <c r="GK169" i="1" s="1"/>
  <c r="GL169" i="1" s="1"/>
  <c r="GJ149" i="1"/>
  <c r="GK149" i="1"/>
  <c r="GL149" i="1" s="1"/>
  <c r="GJ51" i="1"/>
  <c r="GK51" i="1" s="1"/>
  <c r="GL51" i="1" s="1"/>
  <c r="GJ195" i="1"/>
  <c r="GK195" i="1"/>
  <c r="GL195" i="1" s="1"/>
  <c r="GJ79" i="1"/>
  <c r="GK79" i="1" s="1"/>
  <c r="GL79" i="1" s="1"/>
  <c r="GJ81" i="1"/>
  <c r="GK81" i="1" s="1"/>
  <c r="GL81" i="1" s="1"/>
  <c r="GJ107" i="1"/>
  <c r="GK107" i="1"/>
  <c r="GL107" i="1" s="1"/>
  <c r="GJ90" i="1"/>
  <c r="GK90" i="1" s="1"/>
  <c r="GL90" i="1" s="1"/>
  <c r="GJ78" i="1"/>
  <c r="GK78" i="1"/>
  <c r="GL78" i="1" s="1"/>
  <c r="GJ159" i="1"/>
  <c r="GK159" i="1" s="1"/>
  <c r="GL159" i="1" s="1"/>
  <c r="GJ32" i="1"/>
  <c r="GK32" i="1" s="1"/>
  <c r="GL32" i="1" s="1"/>
  <c r="GJ210" i="1"/>
  <c r="GK210" i="1" s="1"/>
  <c r="GL210" i="1" s="1"/>
  <c r="GJ205" i="1"/>
  <c r="GK205" i="1" s="1"/>
  <c r="GL205" i="1" s="1"/>
  <c r="GJ124" i="1"/>
  <c r="GK124" i="1" s="1"/>
  <c r="GL124" i="1" s="1"/>
  <c r="GJ137" i="1"/>
  <c r="GK137" i="1"/>
  <c r="GL137" i="1" s="1"/>
  <c r="GJ85" i="1"/>
  <c r="GK85" i="1"/>
  <c r="GL85" i="1" s="1"/>
  <c r="GJ72" i="1"/>
  <c r="GK72" i="1"/>
  <c r="GL72" i="1" s="1"/>
  <c r="GJ22" i="1"/>
  <c r="GK22" i="1" s="1"/>
  <c r="GL22" i="1" s="1"/>
  <c r="GJ171" i="1"/>
  <c r="GK171" i="1"/>
  <c r="GL171" i="1" s="1"/>
  <c r="GJ100" i="1"/>
  <c r="GK100" i="1"/>
  <c r="GL100" i="1" s="1"/>
  <c r="GJ172" i="1"/>
  <c r="GK172" i="1"/>
  <c r="GL172" i="1" s="1"/>
  <c r="GJ38" i="1"/>
  <c r="GK38" i="1" s="1"/>
  <c r="GL38" i="1" s="1"/>
  <c r="GJ80" i="1"/>
  <c r="GK80" i="1" s="1"/>
  <c r="GL80" i="1" s="1"/>
  <c r="GJ23" i="1"/>
  <c r="GK23" i="1" s="1"/>
  <c r="GL23" i="1" s="1"/>
  <c r="GJ106" i="1"/>
  <c r="GK106" i="1" s="1"/>
  <c r="GL106" i="1" s="1"/>
  <c r="GJ67" i="1"/>
  <c r="GK67" i="1" s="1"/>
  <c r="GL67" i="1" s="1"/>
  <c r="GJ176" i="1"/>
  <c r="GK176" i="1" s="1"/>
  <c r="GL176" i="1" s="1"/>
  <c r="GJ193" i="1"/>
  <c r="GK193" i="1"/>
  <c r="GL193" i="1" s="1"/>
  <c r="GJ71" i="1"/>
  <c r="GK71" i="1" s="1"/>
  <c r="GL71" i="1" s="1"/>
  <c r="GJ154" i="1"/>
  <c r="GK154" i="1" s="1"/>
  <c r="GL154" i="1" s="1"/>
  <c r="GJ91" i="1"/>
  <c r="GK91" i="1"/>
  <c r="GL91" i="1" s="1"/>
  <c r="GJ113" i="1"/>
  <c r="GK113" i="1"/>
  <c r="GL113" i="1" s="1"/>
  <c r="GJ133" i="1"/>
  <c r="GK133" i="1" s="1"/>
  <c r="GL133" i="1" s="1"/>
  <c r="GJ164" i="1"/>
  <c r="GK164" i="1"/>
  <c r="GL164" i="1" s="1"/>
  <c r="GJ201" i="1"/>
  <c r="GK201" i="1"/>
  <c r="GL201" i="1" s="1"/>
  <c r="GJ83" i="1"/>
  <c r="GK83" i="1"/>
  <c r="GL83" i="1" s="1"/>
  <c r="GJ103" i="1"/>
  <c r="GK103" i="1" s="1"/>
  <c r="GL103" i="1" s="1"/>
  <c r="GJ26" i="1"/>
  <c r="GK26" i="1" s="1"/>
  <c r="GL26" i="1" s="1"/>
  <c r="GJ41" i="1"/>
  <c r="GK41" i="1"/>
  <c r="GL41" i="1" s="1"/>
  <c r="GJ97" i="1"/>
  <c r="GK97" i="1" s="1"/>
  <c r="GL97" i="1" s="1"/>
  <c r="GJ202" i="1"/>
  <c r="GK202" i="1" s="1"/>
  <c r="GL202" i="1" s="1"/>
  <c r="GJ42" i="1"/>
  <c r="GK42" i="1" s="1"/>
  <c r="GL42" i="1" s="1"/>
  <c r="GJ135" i="1"/>
  <c r="GK135" i="1"/>
  <c r="GL135" i="1" s="1"/>
  <c r="GJ188" i="1"/>
  <c r="GK188" i="1" s="1"/>
  <c r="GL188" i="1" s="1"/>
  <c r="GJ192" i="1"/>
  <c r="GK192" i="1" s="1"/>
  <c r="GL192" i="1" s="1"/>
  <c r="GJ95" i="1"/>
  <c r="GK95" i="1" s="1"/>
  <c r="GL95" i="1" s="1"/>
  <c r="GJ115" i="1"/>
  <c r="GK115" i="1" s="1"/>
  <c r="GL115" i="1" s="1"/>
  <c r="GJ189" i="1"/>
  <c r="GK189" i="1" s="1"/>
  <c r="GL189" i="1" s="1"/>
  <c r="GJ200" i="1"/>
  <c r="GK200" i="1" s="1"/>
  <c r="GL200" i="1" s="1"/>
  <c r="GJ64" i="1"/>
  <c r="GK64" i="1" s="1"/>
  <c r="GL64" i="1" s="1"/>
  <c r="GJ212" i="1"/>
  <c r="GK212" i="1" s="1"/>
  <c r="GL212" i="1" s="1"/>
  <c r="GJ213" i="1"/>
  <c r="GK213" i="1" s="1"/>
  <c r="GL213" i="1" s="1"/>
  <c r="GJ214" i="1"/>
  <c r="GK214" i="1"/>
  <c r="GL214" i="1" s="1"/>
  <c r="GJ215" i="1"/>
  <c r="GK215" i="1" s="1"/>
  <c r="GL215" i="1" s="1"/>
  <c r="GJ216" i="1"/>
  <c r="GK216" i="1" s="1"/>
  <c r="GL216" i="1" s="1"/>
  <c r="GJ217" i="1"/>
  <c r="GK217" i="1" s="1"/>
  <c r="GL217" i="1" s="1"/>
  <c r="GJ218" i="1"/>
  <c r="GK218" i="1" s="1"/>
  <c r="GL218" i="1" s="1"/>
  <c r="GJ219" i="1"/>
  <c r="GK219" i="1" s="1"/>
  <c r="GL219" i="1" s="1"/>
  <c r="GJ220" i="1"/>
  <c r="GK220" i="1"/>
  <c r="GL220" i="1" s="1"/>
  <c r="GJ221" i="1"/>
  <c r="GK221" i="1"/>
  <c r="GL221" i="1" s="1"/>
  <c r="GJ222" i="1"/>
  <c r="GK222" i="1"/>
  <c r="GL222" i="1" s="1"/>
  <c r="GJ223" i="1"/>
  <c r="GK223" i="1" s="1"/>
  <c r="GL223" i="1" s="1"/>
  <c r="GJ224" i="1"/>
  <c r="GK224" i="1"/>
  <c r="GL224" i="1" s="1"/>
  <c r="GJ225" i="1"/>
  <c r="GK225" i="1"/>
  <c r="GL225" i="1" s="1"/>
  <c r="GJ226" i="1"/>
  <c r="GK226" i="1"/>
  <c r="GL226" i="1" s="1"/>
  <c r="GJ227" i="1"/>
  <c r="GK227" i="1" s="1"/>
  <c r="GL227" i="1" s="1"/>
  <c r="GJ228" i="1"/>
  <c r="GK228" i="1" s="1"/>
  <c r="GL228" i="1" s="1"/>
  <c r="GJ229" i="1"/>
  <c r="GK229" i="1" s="1"/>
  <c r="GL229" i="1" s="1"/>
  <c r="GJ230" i="1"/>
  <c r="GK230" i="1" s="1"/>
  <c r="GL230" i="1" s="1"/>
  <c r="GJ231" i="1"/>
  <c r="GK231" i="1"/>
  <c r="GL231" i="1" s="1"/>
  <c r="GJ232" i="1"/>
  <c r="GK232" i="1" s="1"/>
  <c r="GL232" i="1" s="1"/>
  <c r="GJ233" i="1"/>
  <c r="GK233" i="1" s="1"/>
  <c r="GL233" i="1" s="1"/>
  <c r="GJ234" i="1"/>
  <c r="GK234" i="1"/>
  <c r="GL234" i="1" s="1"/>
  <c r="GJ235" i="1"/>
  <c r="GK235" i="1" s="1"/>
  <c r="GL235" i="1" s="1"/>
  <c r="GJ236" i="1"/>
  <c r="GK236" i="1"/>
  <c r="GL236" i="1" s="1"/>
  <c r="GJ237" i="1"/>
  <c r="GK237" i="1" s="1"/>
  <c r="GL237" i="1" s="1"/>
  <c r="GJ238" i="1"/>
  <c r="GK238" i="1" s="1"/>
  <c r="GL238" i="1" s="1"/>
  <c r="GJ239" i="1"/>
  <c r="GK239" i="1" s="1"/>
  <c r="GL239" i="1" s="1"/>
  <c r="GJ240" i="1"/>
  <c r="GK240" i="1" s="1"/>
  <c r="GL240" i="1" s="1"/>
  <c r="GJ241" i="1"/>
  <c r="GK241" i="1"/>
  <c r="GL241" i="1" s="1"/>
  <c r="GJ242" i="1"/>
  <c r="GK242" i="1" s="1"/>
  <c r="GL242" i="1" s="1"/>
  <c r="GJ243" i="1"/>
  <c r="GK243" i="1" s="1"/>
  <c r="GL243" i="1" s="1"/>
  <c r="GJ244" i="1"/>
  <c r="GK244" i="1" s="1"/>
  <c r="GL244" i="1" s="1"/>
  <c r="GJ245" i="1"/>
  <c r="GK245" i="1" s="1"/>
  <c r="GL245" i="1" s="1"/>
  <c r="GJ246" i="1"/>
  <c r="GK246" i="1" s="1"/>
  <c r="GL246" i="1" s="1"/>
  <c r="GJ247" i="1"/>
  <c r="GK247" i="1" s="1"/>
  <c r="GL247" i="1" s="1"/>
  <c r="GJ248" i="1"/>
  <c r="GK248" i="1" s="1"/>
  <c r="GL248" i="1" s="1"/>
  <c r="GJ249" i="1"/>
  <c r="GK249" i="1" s="1"/>
  <c r="GL249" i="1" s="1"/>
  <c r="GJ250" i="1"/>
  <c r="GK250" i="1" s="1"/>
  <c r="GL250" i="1" s="1"/>
  <c r="GJ251" i="1"/>
  <c r="GK251" i="1" s="1"/>
  <c r="GL251" i="1" s="1"/>
  <c r="GJ101" i="1"/>
  <c r="GK101" i="1" s="1"/>
  <c r="GL101" i="1" s="1"/>
  <c r="HO251" i="1"/>
  <c r="HP251" i="1"/>
  <c r="HQ251" i="1" s="1"/>
  <c r="HO70" i="1"/>
  <c r="HP70" i="1" s="1"/>
  <c r="HQ70" i="1" s="1"/>
  <c r="HO130" i="1"/>
  <c r="HP130" i="1" s="1"/>
  <c r="HQ130" i="1" s="1"/>
  <c r="HO17" i="1"/>
  <c r="HP17" i="1"/>
  <c r="HQ17" i="1" s="1"/>
  <c r="HO144" i="1"/>
  <c r="HP144" i="1"/>
  <c r="HQ144" i="1" s="1"/>
  <c r="HO166" i="1"/>
  <c r="HP166" i="1"/>
  <c r="HQ166" i="1" s="1"/>
  <c r="HO57" i="1"/>
  <c r="HP57" i="1" s="1"/>
  <c r="HQ57" i="1" s="1"/>
  <c r="HO157" i="1"/>
  <c r="HP157" i="1" s="1"/>
  <c r="HQ157" i="1" s="1"/>
  <c r="HO147" i="1"/>
  <c r="HP147" i="1" s="1"/>
  <c r="HQ147" i="1" s="1"/>
  <c r="HO47" i="1"/>
  <c r="HP47" i="1" s="1"/>
  <c r="HQ47" i="1" s="1"/>
  <c r="HO204" i="1"/>
  <c r="HP204" i="1"/>
  <c r="HQ204" i="1" s="1"/>
  <c r="HO190" i="1"/>
  <c r="HP190" i="1" s="1"/>
  <c r="HQ190" i="1" s="1"/>
  <c r="HO29" i="1"/>
  <c r="HP29" i="1"/>
  <c r="HQ29" i="1" s="1"/>
  <c r="HO18" i="1"/>
  <c r="HP18" i="1" s="1"/>
  <c r="HQ18" i="1" s="1"/>
  <c r="HO19" i="1"/>
  <c r="HP19" i="1" s="1"/>
  <c r="HQ19" i="1" s="1"/>
  <c r="HO128" i="1"/>
  <c r="HP128" i="1" s="1"/>
  <c r="HQ128" i="1" s="1"/>
  <c r="HO116" i="1"/>
  <c r="HP116" i="1"/>
  <c r="HQ116" i="1" s="1"/>
  <c r="HO20" i="1"/>
  <c r="HP20" i="1" s="1"/>
  <c r="HQ20" i="1" s="1"/>
  <c r="HO199" i="1"/>
  <c r="HP199" i="1" s="1"/>
  <c r="HQ199" i="1" s="1"/>
  <c r="HO197" i="1"/>
  <c r="HP197" i="1" s="1"/>
  <c r="HQ197" i="1" s="1"/>
  <c r="HO12" i="1"/>
  <c r="HP12" i="1" s="1"/>
  <c r="HQ12" i="1" s="1"/>
  <c r="HO89" i="1"/>
  <c r="HP89" i="1"/>
  <c r="HQ89" i="1" s="1"/>
  <c r="HO170" i="1"/>
  <c r="HP170" i="1" s="1"/>
  <c r="HQ170" i="1" s="1"/>
  <c r="HO191" i="1"/>
  <c r="HP191" i="1" s="1"/>
  <c r="HQ191" i="1" s="1"/>
  <c r="HO175" i="1"/>
  <c r="HP175" i="1"/>
  <c r="HQ175" i="1" s="1"/>
  <c r="HO145" i="1"/>
  <c r="HP145" i="1"/>
  <c r="HQ145" i="1" s="1"/>
  <c r="HO165" i="1"/>
  <c r="HP165" i="1" s="1"/>
  <c r="HQ165" i="1" s="1"/>
  <c r="HO77" i="1"/>
  <c r="HP77" i="1" s="1"/>
  <c r="HQ77" i="1" s="1"/>
  <c r="HO68" i="1"/>
  <c r="HP68" i="1" s="1"/>
  <c r="HQ68" i="1" s="1"/>
  <c r="HO82" i="1"/>
  <c r="HP82" i="1" s="1"/>
  <c r="HQ82" i="1" s="1"/>
  <c r="HO126" i="1"/>
  <c r="HP126" i="1"/>
  <c r="HQ126" i="1" s="1"/>
  <c r="HO63" i="1"/>
  <c r="HP63" i="1" s="1"/>
  <c r="HQ63" i="1" s="1"/>
  <c r="HO53" i="1"/>
  <c r="HP53" i="1" s="1"/>
  <c r="HQ53" i="1" s="1"/>
  <c r="HO118" i="1"/>
  <c r="HP118" i="1" s="1"/>
  <c r="HQ118" i="1" s="1"/>
  <c r="HO104" i="1"/>
  <c r="HP104" i="1"/>
  <c r="HQ104" i="1" s="1"/>
  <c r="HO43" i="1"/>
  <c r="HP43" i="1" s="1"/>
  <c r="HQ43" i="1" s="1"/>
  <c r="HO180" i="1"/>
  <c r="HP180" i="1" s="1"/>
  <c r="HQ180" i="1" s="1"/>
  <c r="HO185" i="1"/>
  <c r="HP185" i="1"/>
  <c r="HQ185" i="1" s="1"/>
  <c r="HO93" i="1"/>
  <c r="HP93" i="1" s="1"/>
  <c r="HQ93" i="1" s="1"/>
  <c r="HO37" i="1"/>
  <c r="HP37" i="1" s="1"/>
  <c r="HQ37" i="1" s="1"/>
  <c r="HO208" i="1"/>
  <c r="HP208" i="1" s="1"/>
  <c r="HQ208" i="1" s="1"/>
  <c r="HO114" i="1"/>
  <c r="HP114" i="1"/>
  <c r="HQ114" i="1" s="1"/>
  <c r="HO209" i="1"/>
  <c r="HP209" i="1" s="1"/>
  <c r="HQ209" i="1" s="1"/>
  <c r="HO27" i="1"/>
  <c r="HP27" i="1" s="1"/>
  <c r="HQ27" i="1" s="1"/>
  <c r="HO88" i="1"/>
  <c r="HP88" i="1" s="1"/>
  <c r="HQ88" i="1" s="1"/>
  <c r="HO14" i="1"/>
  <c r="HP14" i="1" s="1"/>
  <c r="HQ14" i="1" s="1"/>
  <c r="HO138" i="1"/>
  <c r="HP138" i="1" s="1"/>
  <c r="HQ138" i="1" s="1"/>
  <c r="HO65" i="1"/>
  <c r="HP65" i="1" s="1"/>
  <c r="HQ65" i="1" s="1"/>
  <c r="HO73" i="1"/>
  <c r="HP73" i="1" s="1"/>
  <c r="HQ73" i="1" s="1"/>
  <c r="HO161" i="1"/>
  <c r="HP161" i="1" s="1"/>
  <c r="HQ161" i="1" s="1"/>
  <c r="HO98" i="1"/>
  <c r="HP98" i="1" s="1"/>
  <c r="HQ98" i="1" s="1"/>
  <c r="HO160" i="1"/>
  <c r="HP160" i="1"/>
  <c r="HQ160" i="1" s="1"/>
  <c r="HO132" i="1"/>
  <c r="HP132" i="1" s="1"/>
  <c r="HQ132" i="1" s="1"/>
  <c r="HO134" i="1"/>
  <c r="HP134" i="1" s="1"/>
  <c r="HQ134" i="1" s="1"/>
  <c r="HO178" i="1"/>
  <c r="HP178" i="1" s="1"/>
  <c r="HQ178" i="1" s="1"/>
  <c r="HO28" i="1"/>
  <c r="HP28" i="1"/>
  <c r="HQ28" i="1" s="1"/>
  <c r="HO151" i="1"/>
  <c r="HP151" i="1"/>
  <c r="HQ151" i="1" s="1"/>
  <c r="HO150" i="1"/>
  <c r="HP150" i="1" s="1"/>
  <c r="HQ150" i="1" s="1"/>
  <c r="HO142" i="1"/>
  <c r="HP142" i="1"/>
  <c r="HQ142" i="1" s="1"/>
  <c r="HO55" i="1"/>
  <c r="HP55" i="1" s="1"/>
  <c r="HQ55" i="1" s="1"/>
  <c r="HO30" i="1"/>
  <c r="HP30" i="1" s="1"/>
  <c r="HQ30" i="1" s="1"/>
  <c r="HO173" i="1"/>
  <c r="HP173" i="1"/>
  <c r="HQ173" i="1" s="1"/>
  <c r="HO46" i="1"/>
  <c r="HP46" i="1" s="1"/>
  <c r="HQ46" i="1" s="1"/>
  <c r="HO25" i="1"/>
  <c r="HP25" i="1" s="1"/>
  <c r="HQ25" i="1" s="1"/>
  <c r="HO196" i="1"/>
  <c r="HP196" i="1" s="1"/>
  <c r="HQ196" i="1" s="1"/>
  <c r="HO158" i="1"/>
  <c r="HP158" i="1" s="1"/>
  <c r="HQ158" i="1" s="1"/>
  <c r="HO52" i="1"/>
  <c r="HP52" i="1" s="1"/>
  <c r="HQ52" i="1" s="1"/>
  <c r="HO24" i="1"/>
  <c r="HP24" i="1" s="1"/>
  <c r="HQ24" i="1" s="1"/>
  <c r="HO184" i="1"/>
  <c r="HP184" i="1" s="1"/>
  <c r="HQ184" i="1" s="1"/>
  <c r="HO155" i="1"/>
  <c r="HP155" i="1" s="1"/>
  <c r="HQ155" i="1" s="1"/>
  <c r="HO167" i="1"/>
  <c r="HP167" i="1" s="1"/>
  <c r="HQ167" i="1" s="1"/>
  <c r="HO162" i="1"/>
  <c r="HP162" i="1" s="1"/>
  <c r="HQ162" i="1" s="1"/>
  <c r="HO127" i="1"/>
  <c r="HP127" i="1" s="1"/>
  <c r="HQ127" i="1" s="1"/>
  <c r="HO207" i="1"/>
  <c r="HP207" i="1"/>
  <c r="HQ207" i="1" s="1"/>
  <c r="HO54" i="1"/>
  <c r="HP54" i="1" s="1"/>
  <c r="HQ54" i="1" s="1"/>
  <c r="HO11" i="1"/>
  <c r="HP11" i="1" s="1"/>
  <c r="HQ11" i="1" s="1"/>
  <c r="HO211" i="1"/>
  <c r="HP211" i="1" s="1"/>
  <c r="HQ211" i="1" s="1"/>
  <c r="HO13" i="1"/>
  <c r="HP13" i="1" s="1"/>
  <c r="HQ13" i="1" s="1"/>
  <c r="HO148" i="1"/>
  <c r="HP148" i="1" s="1"/>
  <c r="HQ148" i="1" s="1"/>
  <c r="HO139" i="1"/>
  <c r="HP139" i="1"/>
  <c r="HQ139" i="1" s="1"/>
  <c r="HO129" i="1"/>
  <c r="HP129" i="1" s="1"/>
  <c r="HQ129" i="1" s="1"/>
  <c r="HO60" i="1"/>
  <c r="HP60" i="1" s="1"/>
  <c r="HQ60" i="1" s="1"/>
  <c r="HO186" i="1"/>
  <c r="HP186" i="1" s="1"/>
  <c r="HQ186" i="1" s="1"/>
  <c r="HO50" i="1"/>
  <c r="HP50" i="1" s="1"/>
  <c r="HQ50" i="1" s="1"/>
  <c r="HO203" i="1"/>
  <c r="HP203" i="1"/>
  <c r="HQ203" i="1" s="1"/>
  <c r="HO7" i="1"/>
  <c r="HP7" i="1" s="1"/>
  <c r="HQ7" i="1" s="1"/>
  <c r="HO48" i="1"/>
  <c r="HP48" i="1" s="1"/>
  <c r="HQ48" i="1" s="1"/>
  <c r="HO76" i="1"/>
  <c r="HP76" i="1" s="1"/>
  <c r="HQ76" i="1" s="1"/>
  <c r="HO163" i="1"/>
  <c r="HP163" i="1" s="1"/>
  <c r="HQ163" i="1" s="1"/>
  <c r="HO102" i="1"/>
  <c r="HP102" i="1"/>
  <c r="HQ102" i="1" s="1"/>
  <c r="HO105" i="1"/>
  <c r="HP105" i="1" s="1"/>
  <c r="HQ105" i="1" s="1"/>
  <c r="HO153" i="1"/>
  <c r="HP153" i="1" s="1"/>
  <c r="HQ153" i="1" s="1"/>
  <c r="HO69" i="1"/>
  <c r="HP69" i="1" s="1"/>
  <c r="HQ69" i="1" s="1"/>
  <c r="HO39" i="1"/>
  <c r="HP39" i="1" s="1"/>
  <c r="HQ39" i="1" s="1"/>
  <c r="HO121" i="1"/>
  <c r="HP121" i="1" s="1"/>
  <c r="HQ121" i="1" s="1"/>
  <c r="HO62" i="1"/>
  <c r="HP62" i="1"/>
  <c r="HQ62" i="1" s="1"/>
  <c r="HO44" i="1"/>
  <c r="HP44" i="1" s="1"/>
  <c r="HQ44" i="1" s="1"/>
  <c r="HO31" i="1"/>
  <c r="HP31" i="1" s="1"/>
  <c r="HQ31" i="1" s="1"/>
  <c r="HO87" i="1"/>
  <c r="HP87" i="1"/>
  <c r="HQ87" i="1" s="1"/>
  <c r="HO179" i="1"/>
  <c r="HP179" i="1"/>
  <c r="HQ179" i="1" s="1"/>
  <c r="HO10" i="1"/>
  <c r="HP10" i="1" s="1"/>
  <c r="HQ10" i="1" s="1"/>
  <c r="HO131" i="1"/>
  <c r="HP131" i="1"/>
  <c r="HQ131" i="1" s="1"/>
  <c r="HO4" i="1"/>
  <c r="HP4" i="1" s="1"/>
  <c r="HQ4" i="1" s="1"/>
  <c r="HO182" i="1"/>
  <c r="HP182" i="1"/>
  <c r="HQ182" i="1" s="1"/>
  <c r="HO34" i="1"/>
  <c r="HP34" i="1"/>
  <c r="HQ34" i="1" s="1"/>
  <c r="HO108" i="1"/>
  <c r="HP108" i="1" s="1"/>
  <c r="HQ108" i="1" s="1"/>
  <c r="HO9" i="1"/>
  <c r="HP9" i="1" s="1"/>
  <c r="HQ9" i="1" s="1"/>
  <c r="HO120" i="1"/>
  <c r="HP120" i="1" s="1"/>
  <c r="HQ120" i="1" s="1"/>
  <c r="HO96" i="1"/>
  <c r="HP96" i="1" s="1"/>
  <c r="HQ96" i="1" s="1"/>
  <c r="HO92" i="1"/>
  <c r="HP92" i="1" s="1"/>
  <c r="HQ92" i="1" s="1"/>
  <c r="HO123" i="1"/>
  <c r="HP123" i="1" s="1"/>
  <c r="HQ123" i="1" s="1"/>
  <c r="HO183" i="1"/>
  <c r="HP183" i="1" s="1"/>
  <c r="HQ183" i="1" s="1"/>
  <c r="HO110" i="1"/>
  <c r="HP110" i="1" s="1"/>
  <c r="HQ110" i="1" s="1"/>
  <c r="HO40" i="1"/>
  <c r="HP40" i="1" s="1"/>
  <c r="HQ40" i="1" s="1"/>
  <c r="HO61" i="1"/>
  <c r="HP61" i="1" s="1"/>
  <c r="HQ61" i="1" s="1"/>
  <c r="HO16" i="1"/>
  <c r="HP16" i="1" s="1"/>
  <c r="HQ16" i="1" s="1"/>
  <c r="HO187" i="1"/>
  <c r="HP187" i="1" s="1"/>
  <c r="HQ187" i="1" s="1"/>
  <c r="HO109" i="1"/>
  <c r="HP109" i="1"/>
  <c r="HQ109" i="1" s="1"/>
  <c r="HO122" i="1"/>
  <c r="HP122" i="1" s="1"/>
  <c r="HQ122" i="1" s="1"/>
  <c r="HO75" i="1"/>
  <c r="HP75" i="1" s="1"/>
  <c r="HQ75" i="1" s="1"/>
  <c r="HO206" i="1"/>
  <c r="HP206" i="1" s="1"/>
  <c r="HQ206" i="1" s="1"/>
  <c r="HO119" i="1"/>
  <c r="HP119" i="1" s="1"/>
  <c r="HQ119" i="1" s="1"/>
  <c r="HO36" i="1"/>
  <c r="HP36" i="1" s="1"/>
  <c r="HQ36" i="1" s="1"/>
  <c r="HO136" i="1"/>
  <c r="HP136" i="1"/>
  <c r="HQ136" i="1" s="1"/>
  <c r="HO117" i="1"/>
  <c r="HP117" i="1" s="1"/>
  <c r="HQ117" i="1" s="1"/>
  <c r="HO143" i="1"/>
  <c r="HP143" i="1" s="1"/>
  <c r="HQ143" i="1" s="1"/>
  <c r="HO99" i="1"/>
  <c r="HP99" i="1" s="1"/>
  <c r="HQ99" i="1" s="1"/>
  <c r="HO21" i="1"/>
  <c r="HP21" i="1" s="1"/>
  <c r="HQ21" i="1" s="1"/>
  <c r="HO94" i="1"/>
  <c r="HP94" i="1" s="1"/>
  <c r="HQ94" i="1" s="1"/>
  <c r="HO198" i="1"/>
  <c r="HP198" i="1" s="1"/>
  <c r="HQ198" i="1" s="1"/>
  <c r="HO146" i="1"/>
  <c r="HP146" i="1" s="1"/>
  <c r="HQ146" i="1" s="1"/>
  <c r="HO74" i="1"/>
  <c r="HP74" i="1" s="1"/>
  <c r="HQ74" i="1" s="1"/>
  <c r="HO156" i="1"/>
  <c r="HP156" i="1" s="1"/>
  <c r="HQ156" i="1" s="1"/>
  <c r="HO58" i="1"/>
  <c r="HP58" i="1"/>
  <c r="HQ58" i="1" s="1"/>
  <c r="HO56" i="1"/>
  <c r="HP56" i="1" s="1"/>
  <c r="HQ56" i="1" s="1"/>
  <c r="HO112" i="1"/>
  <c r="HP112" i="1" s="1"/>
  <c r="HQ112" i="1" s="1"/>
  <c r="HO177" i="1"/>
  <c r="HP177" i="1" s="1"/>
  <c r="HQ177" i="1" s="1"/>
  <c r="HO15" i="1"/>
  <c r="HP15" i="1" s="1"/>
  <c r="HQ15" i="1" s="1"/>
  <c r="HO49" i="1"/>
  <c r="HP49" i="1"/>
  <c r="HQ49" i="1" s="1"/>
  <c r="HO174" i="1"/>
  <c r="HP174" i="1" s="1"/>
  <c r="HQ174" i="1" s="1"/>
  <c r="HO35" i="1"/>
  <c r="HP35" i="1" s="1"/>
  <c r="HQ35" i="1" s="1"/>
  <c r="HO194" i="1"/>
  <c r="HP194" i="1" s="1"/>
  <c r="HQ194" i="1" s="1"/>
  <c r="HO168" i="1"/>
  <c r="HP168" i="1" s="1"/>
  <c r="HQ168" i="1" s="1"/>
  <c r="HO140" i="1"/>
  <c r="HP140" i="1" s="1"/>
  <c r="HQ140" i="1" s="1"/>
  <c r="HO45" i="1"/>
  <c r="HP45" i="1" s="1"/>
  <c r="HQ45" i="1" s="1"/>
  <c r="HO8" i="1"/>
  <c r="HP8" i="1" s="1"/>
  <c r="HQ8" i="1" s="1"/>
  <c r="HO66" i="1"/>
  <c r="HP66" i="1" s="1"/>
  <c r="HQ66" i="1" s="1"/>
  <c r="HO152" i="1"/>
  <c r="HP152" i="1" s="1"/>
  <c r="HQ152" i="1" s="1"/>
  <c r="HO5" i="1"/>
  <c r="HP5" i="1" s="1"/>
  <c r="HQ5" i="1" s="1"/>
  <c r="HO59" i="1"/>
  <c r="HP59" i="1" s="1"/>
  <c r="HQ59" i="1" s="1"/>
  <c r="HO181" i="1"/>
  <c r="HP181" i="1" s="1"/>
  <c r="HQ181" i="1" s="1"/>
  <c r="HO111" i="1"/>
  <c r="HP111" i="1" s="1"/>
  <c r="HQ111" i="1" s="1"/>
  <c r="HO86" i="1"/>
  <c r="HP86" i="1" s="1"/>
  <c r="HQ86" i="1" s="1"/>
  <c r="HO141" i="1"/>
  <c r="HP141" i="1" s="1"/>
  <c r="HQ141" i="1" s="1"/>
  <c r="HO84" i="1"/>
  <c r="HP84" i="1" s="1"/>
  <c r="HQ84" i="1" s="1"/>
  <c r="HO33" i="1"/>
  <c r="HP33" i="1"/>
  <c r="HQ33" i="1" s="1"/>
  <c r="HO6" i="1"/>
  <c r="HP6" i="1" s="1"/>
  <c r="HQ6" i="1" s="1"/>
  <c r="HO125" i="1"/>
  <c r="HP125" i="1" s="1"/>
  <c r="HQ125" i="1" s="1"/>
  <c r="HO169" i="1"/>
  <c r="HP169" i="1" s="1"/>
  <c r="HQ169" i="1" s="1"/>
  <c r="HO149" i="1"/>
  <c r="HP149" i="1" s="1"/>
  <c r="HQ149" i="1" s="1"/>
  <c r="HO51" i="1"/>
  <c r="HP51" i="1" s="1"/>
  <c r="HQ51" i="1" s="1"/>
  <c r="HO195" i="1"/>
  <c r="HP195" i="1"/>
  <c r="HQ195" i="1" s="1"/>
  <c r="HO79" i="1"/>
  <c r="HP79" i="1" s="1"/>
  <c r="HQ79" i="1" s="1"/>
  <c r="HO81" i="1"/>
  <c r="HP81" i="1" s="1"/>
  <c r="HQ81" i="1" s="1"/>
  <c r="HO107" i="1"/>
  <c r="HP107" i="1"/>
  <c r="HQ107" i="1" s="1"/>
  <c r="HO90" i="1"/>
  <c r="HP90" i="1" s="1"/>
  <c r="HQ90" i="1" s="1"/>
  <c r="HO78" i="1"/>
  <c r="HP78" i="1"/>
  <c r="HQ78" i="1" s="1"/>
  <c r="HO159" i="1"/>
  <c r="HP159" i="1" s="1"/>
  <c r="HQ159" i="1" s="1"/>
  <c r="HO32" i="1"/>
  <c r="HP32" i="1" s="1"/>
  <c r="HQ32" i="1" s="1"/>
  <c r="HO210" i="1"/>
  <c r="HP210" i="1" s="1"/>
  <c r="HQ210" i="1" s="1"/>
  <c r="HO205" i="1"/>
  <c r="HP205" i="1" s="1"/>
  <c r="HQ205" i="1" s="1"/>
  <c r="HO124" i="1"/>
  <c r="HP124" i="1" s="1"/>
  <c r="HQ124" i="1" s="1"/>
  <c r="HO137" i="1"/>
  <c r="HP137" i="1"/>
  <c r="HQ137" i="1" s="1"/>
  <c r="HO85" i="1"/>
  <c r="HP85" i="1" s="1"/>
  <c r="HQ85" i="1" s="1"/>
  <c r="HO72" i="1"/>
  <c r="HP72" i="1" s="1"/>
  <c r="HQ72" i="1" s="1"/>
  <c r="HO22" i="1"/>
  <c r="HP22" i="1" s="1"/>
  <c r="HQ22" i="1" s="1"/>
  <c r="HO171" i="1"/>
  <c r="HP171" i="1" s="1"/>
  <c r="HQ171" i="1" s="1"/>
  <c r="HO100" i="1"/>
  <c r="HP100" i="1" s="1"/>
  <c r="HQ100" i="1" s="1"/>
  <c r="HO172" i="1"/>
  <c r="HP172" i="1" s="1"/>
  <c r="HQ172" i="1" s="1"/>
  <c r="HO38" i="1"/>
  <c r="HP38" i="1" s="1"/>
  <c r="HQ38" i="1" s="1"/>
  <c r="HO80" i="1"/>
  <c r="HP80" i="1" s="1"/>
  <c r="HQ80" i="1" s="1"/>
  <c r="HO23" i="1"/>
  <c r="HP23" i="1" s="1"/>
  <c r="HQ23" i="1" s="1"/>
  <c r="HO106" i="1"/>
  <c r="HP106" i="1" s="1"/>
  <c r="HQ106" i="1" s="1"/>
  <c r="HO67" i="1"/>
  <c r="HP67" i="1" s="1"/>
  <c r="HQ67" i="1" s="1"/>
  <c r="HO176" i="1"/>
  <c r="HP176" i="1" s="1"/>
  <c r="HQ176" i="1" s="1"/>
  <c r="HO193" i="1"/>
  <c r="HP193" i="1" s="1"/>
  <c r="HQ193" i="1" s="1"/>
  <c r="HO71" i="1"/>
  <c r="HP71" i="1"/>
  <c r="HQ71" i="1" s="1"/>
  <c r="HO154" i="1"/>
  <c r="HP154" i="1" s="1"/>
  <c r="HQ154" i="1" s="1"/>
  <c r="HO91" i="1"/>
  <c r="HP91" i="1" s="1"/>
  <c r="HQ91" i="1" s="1"/>
  <c r="HO113" i="1"/>
  <c r="HP113" i="1" s="1"/>
  <c r="HQ113" i="1" s="1"/>
  <c r="HO133" i="1"/>
  <c r="HP133" i="1" s="1"/>
  <c r="HQ133" i="1" s="1"/>
  <c r="HO164" i="1"/>
  <c r="HP164" i="1" s="1"/>
  <c r="HQ164" i="1" s="1"/>
  <c r="HO201" i="1"/>
  <c r="HP201" i="1" s="1"/>
  <c r="HQ201" i="1" s="1"/>
  <c r="HO83" i="1"/>
  <c r="HP83" i="1" s="1"/>
  <c r="HQ83" i="1" s="1"/>
  <c r="HO103" i="1"/>
  <c r="HP103" i="1"/>
  <c r="HQ103" i="1" s="1"/>
  <c r="HO26" i="1"/>
  <c r="HP26" i="1"/>
  <c r="HQ26" i="1" s="1"/>
  <c r="HO41" i="1"/>
  <c r="HP41" i="1" s="1"/>
  <c r="HQ41" i="1" s="1"/>
  <c r="HO97" i="1"/>
  <c r="HP97" i="1" s="1"/>
  <c r="HQ97" i="1" s="1"/>
  <c r="HO202" i="1"/>
  <c r="HP202" i="1" s="1"/>
  <c r="HQ202" i="1" s="1"/>
  <c r="HO42" i="1"/>
  <c r="HP42" i="1"/>
  <c r="HQ42" i="1" s="1"/>
  <c r="HO135" i="1"/>
  <c r="HP135" i="1" s="1"/>
  <c r="HQ135" i="1" s="1"/>
  <c r="HO188" i="1"/>
  <c r="HP188" i="1" s="1"/>
  <c r="HQ188" i="1" s="1"/>
  <c r="HO192" i="1"/>
  <c r="HP192" i="1"/>
  <c r="HQ192" i="1" s="1"/>
  <c r="HO95" i="1"/>
  <c r="HP95" i="1" s="1"/>
  <c r="HQ95" i="1" s="1"/>
  <c r="HO115" i="1"/>
  <c r="HP115" i="1"/>
  <c r="HQ115" i="1" s="1"/>
  <c r="HO189" i="1"/>
  <c r="HP189" i="1" s="1"/>
  <c r="HQ189" i="1" s="1"/>
  <c r="HO200" i="1"/>
  <c r="HP200" i="1" s="1"/>
  <c r="HQ200" i="1" s="1"/>
  <c r="HO64" i="1"/>
  <c r="HP64" i="1" s="1"/>
  <c r="HQ64" i="1" s="1"/>
  <c r="HO212" i="1"/>
  <c r="HP212" i="1" s="1"/>
  <c r="HQ212" i="1" s="1"/>
  <c r="HO213" i="1"/>
  <c r="HP213" i="1" s="1"/>
  <c r="HQ213" i="1" s="1"/>
  <c r="HO214" i="1"/>
  <c r="HP214" i="1" s="1"/>
  <c r="HQ214" i="1" s="1"/>
  <c r="HO215" i="1"/>
  <c r="HP215" i="1" s="1"/>
  <c r="HQ215" i="1" s="1"/>
  <c r="HO216" i="1"/>
  <c r="HP216" i="1" s="1"/>
  <c r="HQ216" i="1" s="1"/>
  <c r="HO217" i="1"/>
  <c r="HP217" i="1"/>
  <c r="HQ217" i="1" s="1"/>
  <c r="HO218" i="1"/>
  <c r="HP218" i="1" s="1"/>
  <c r="HQ218" i="1" s="1"/>
  <c r="HO219" i="1"/>
  <c r="HP219" i="1"/>
  <c r="HQ219" i="1" s="1"/>
  <c r="HO220" i="1"/>
  <c r="HP220" i="1" s="1"/>
  <c r="HQ220" i="1" s="1"/>
  <c r="HO221" i="1"/>
  <c r="HP221" i="1" s="1"/>
  <c r="HQ221" i="1" s="1"/>
  <c r="HO222" i="1"/>
  <c r="HP222" i="1"/>
  <c r="HQ222" i="1" s="1"/>
  <c r="HO223" i="1"/>
  <c r="HP223" i="1" s="1"/>
  <c r="HQ223" i="1" s="1"/>
  <c r="HO224" i="1"/>
  <c r="HP224" i="1" s="1"/>
  <c r="HQ224" i="1" s="1"/>
  <c r="HO225" i="1"/>
  <c r="HP225" i="1" s="1"/>
  <c r="HQ225" i="1" s="1"/>
  <c r="HO226" i="1"/>
  <c r="HP226" i="1" s="1"/>
  <c r="HQ226" i="1" s="1"/>
  <c r="HO227" i="1"/>
  <c r="HP227" i="1"/>
  <c r="HQ227" i="1" s="1"/>
  <c r="HO228" i="1"/>
  <c r="HP228" i="1" s="1"/>
  <c r="HQ228" i="1" s="1"/>
  <c r="HO229" i="1"/>
  <c r="HP229" i="1"/>
  <c r="HQ229" i="1" s="1"/>
  <c r="HO230" i="1"/>
  <c r="HP230" i="1" s="1"/>
  <c r="HQ230" i="1" s="1"/>
  <c r="HO231" i="1"/>
  <c r="HP231" i="1" s="1"/>
  <c r="HQ231" i="1" s="1"/>
  <c r="HO232" i="1"/>
  <c r="HP232" i="1" s="1"/>
  <c r="HQ232" i="1" s="1"/>
  <c r="HO233" i="1"/>
  <c r="HP233" i="1" s="1"/>
  <c r="HQ233" i="1" s="1"/>
  <c r="HO234" i="1"/>
  <c r="HP234" i="1" s="1"/>
  <c r="HQ234" i="1" s="1"/>
  <c r="HO235" i="1"/>
  <c r="HP235" i="1"/>
  <c r="HQ235" i="1" s="1"/>
  <c r="HO236" i="1"/>
  <c r="HP236" i="1"/>
  <c r="HQ236" i="1" s="1"/>
  <c r="HO237" i="1"/>
  <c r="HP237" i="1" s="1"/>
  <c r="HQ237" i="1" s="1"/>
  <c r="HO238" i="1"/>
  <c r="HP238" i="1"/>
  <c r="HQ238" i="1" s="1"/>
  <c r="HO239" i="1"/>
  <c r="HP239" i="1" s="1"/>
  <c r="HQ239" i="1" s="1"/>
  <c r="HO240" i="1"/>
  <c r="HP240" i="1" s="1"/>
  <c r="HQ240" i="1" s="1"/>
  <c r="HO241" i="1"/>
  <c r="HP241" i="1" s="1"/>
  <c r="HQ241" i="1" s="1"/>
  <c r="HO242" i="1"/>
  <c r="HP242" i="1" s="1"/>
  <c r="HQ242" i="1" s="1"/>
  <c r="HO243" i="1"/>
  <c r="HP243" i="1"/>
  <c r="HQ243" i="1" s="1"/>
  <c r="HO244" i="1"/>
  <c r="HP244" i="1" s="1"/>
  <c r="HQ244" i="1" s="1"/>
  <c r="HO245" i="1"/>
  <c r="HP245" i="1"/>
  <c r="HQ245" i="1" s="1"/>
  <c r="HO246" i="1"/>
  <c r="HP246" i="1"/>
  <c r="HQ246" i="1" s="1"/>
  <c r="HO247" i="1"/>
  <c r="HP247" i="1" s="1"/>
  <c r="HQ247" i="1" s="1"/>
  <c r="HO248" i="1"/>
  <c r="HP248" i="1" s="1"/>
  <c r="HQ248" i="1" s="1"/>
  <c r="HO249" i="1"/>
  <c r="HP249" i="1" s="1"/>
  <c r="HQ249" i="1" s="1"/>
  <c r="HO250" i="1"/>
  <c r="HP250" i="1" s="1"/>
  <c r="HQ250" i="1" s="1"/>
  <c r="HO101" i="1"/>
  <c r="HP101" i="1" s="1"/>
  <c r="HQ101" i="1" s="1"/>
  <c r="CP130" i="1"/>
  <c r="CQ130" i="1" s="1"/>
  <c r="CR130" i="1" s="1"/>
  <c r="CP17" i="1"/>
  <c r="CQ17" i="1" s="1"/>
  <c r="CR17" i="1" s="1"/>
  <c r="CP144" i="1"/>
  <c r="CQ144" i="1" s="1"/>
  <c r="CR144" i="1" s="1"/>
  <c r="CP166" i="1"/>
  <c r="CQ166" i="1" s="1"/>
  <c r="CR166" i="1" s="1"/>
  <c r="CP57" i="1"/>
  <c r="CQ57" i="1"/>
  <c r="CR57" i="1" s="1"/>
  <c r="CP157" i="1"/>
  <c r="CQ157" i="1" s="1"/>
  <c r="CR157" i="1" s="1"/>
  <c r="CP147" i="1"/>
  <c r="CQ147" i="1" s="1"/>
  <c r="CR147" i="1" s="1"/>
  <c r="CP47" i="1"/>
  <c r="CQ47" i="1" s="1"/>
  <c r="CR47" i="1" s="1"/>
  <c r="CP204" i="1"/>
  <c r="CQ204" i="1" s="1"/>
  <c r="CR204" i="1" s="1"/>
  <c r="CP190" i="1"/>
  <c r="CQ190" i="1"/>
  <c r="CR190" i="1" s="1"/>
  <c r="CP29" i="1"/>
  <c r="CQ29" i="1"/>
  <c r="CR29" i="1" s="1"/>
  <c r="CP18" i="1"/>
  <c r="CQ18" i="1" s="1"/>
  <c r="CR18" i="1" s="1"/>
  <c r="CP19" i="1"/>
  <c r="CQ19" i="1" s="1"/>
  <c r="CR19" i="1" s="1"/>
  <c r="CP128" i="1"/>
  <c r="CQ128" i="1" s="1"/>
  <c r="CR128" i="1" s="1"/>
  <c r="CP116" i="1"/>
  <c r="CQ116" i="1" s="1"/>
  <c r="CR116" i="1" s="1"/>
  <c r="CP20" i="1"/>
  <c r="CQ20" i="1" s="1"/>
  <c r="CR20" i="1" s="1"/>
  <c r="CP199" i="1"/>
  <c r="CQ199" i="1" s="1"/>
  <c r="CR199" i="1" s="1"/>
  <c r="CP197" i="1"/>
  <c r="CQ197" i="1"/>
  <c r="CR197" i="1" s="1"/>
  <c r="CP12" i="1"/>
  <c r="CQ12" i="1" s="1"/>
  <c r="CR12" i="1" s="1"/>
  <c r="CP89" i="1"/>
  <c r="CQ89" i="1" s="1"/>
  <c r="CR89" i="1" s="1"/>
  <c r="CP170" i="1"/>
  <c r="CQ170" i="1" s="1"/>
  <c r="CR170" i="1" s="1"/>
  <c r="CP191" i="1"/>
  <c r="CQ191" i="1"/>
  <c r="CR191" i="1" s="1"/>
  <c r="CP175" i="1"/>
  <c r="CQ175" i="1" s="1"/>
  <c r="CR175" i="1" s="1"/>
  <c r="CP145" i="1"/>
  <c r="CQ145" i="1" s="1"/>
  <c r="CR145" i="1" s="1"/>
  <c r="CP165" i="1"/>
  <c r="CQ165" i="1" s="1"/>
  <c r="CR165" i="1" s="1"/>
  <c r="CP77" i="1"/>
  <c r="CQ77" i="1" s="1"/>
  <c r="CR77" i="1" s="1"/>
  <c r="CP68" i="1"/>
  <c r="CQ68" i="1" s="1"/>
  <c r="CR68" i="1" s="1"/>
  <c r="CP82" i="1"/>
  <c r="CQ82" i="1"/>
  <c r="CR82" i="1" s="1"/>
  <c r="CP126" i="1"/>
  <c r="CQ126" i="1" s="1"/>
  <c r="CR126" i="1" s="1"/>
  <c r="CP63" i="1"/>
  <c r="CQ63" i="1"/>
  <c r="CR63" i="1" s="1"/>
  <c r="CP53" i="1"/>
  <c r="CQ53" i="1" s="1"/>
  <c r="CR53" i="1" s="1"/>
  <c r="CP118" i="1"/>
  <c r="CQ118" i="1" s="1"/>
  <c r="CR118" i="1" s="1"/>
  <c r="CP104" i="1"/>
  <c r="CQ104" i="1" s="1"/>
  <c r="CR104" i="1" s="1"/>
  <c r="CP43" i="1"/>
  <c r="CQ43" i="1" s="1"/>
  <c r="CR43" i="1" s="1"/>
  <c r="CP180" i="1"/>
  <c r="CQ180" i="1" s="1"/>
  <c r="CR180" i="1" s="1"/>
  <c r="CP185" i="1"/>
  <c r="CQ185" i="1" s="1"/>
  <c r="CR185" i="1" s="1"/>
  <c r="CP93" i="1"/>
  <c r="CQ93" i="1" s="1"/>
  <c r="CR93" i="1" s="1"/>
  <c r="CP37" i="1"/>
  <c r="CQ37" i="1" s="1"/>
  <c r="CR37" i="1" s="1"/>
  <c r="CP208" i="1"/>
  <c r="CQ208" i="1" s="1"/>
  <c r="CR208" i="1" s="1"/>
  <c r="CP114" i="1"/>
  <c r="CQ114" i="1" s="1"/>
  <c r="CR114" i="1" s="1"/>
  <c r="CP209" i="1"/>
  <c r="CQ209" i="1" s="1"/>
  <c r="CR209" i="1" s="1"/>
  <c r="CP27" i="1"/>
  <c r="CQ27" i="1"/>
  <c r="CR27" i="1" s="1"/>
  <c r="CP88" i="1"/>
  <c r="CQ88" i="1"/>
  <c r="CR88" i="1" s="1"/>
  <c r="CP14" i="1"/>
  <c r="CQ14" i="1" s="1"/>
  <c r="CR14" i="1" s="1"/>
  <c r="CP138" i="1"/>
  <c r="CQ138" i="1" s="1"/>
  <c r="CR138" i="1" s="1"/>
  <c r="CP65" i="1"/>
  <c r="CQ65" i="1"/>
  <c r="CR65" i="1" s="1"/>
  <c r="CP73" i="1"/>
  <c r="CQ73" i="1"/>
  <c r="CR73" i="1" s="1"/>
  <c r="CP161" i="1"/>
  <c r="CQ161" i="1" s="1"/>
  <c r="CR161" i="1" s="1"/>
  <c r="CP98" i="1"/>
  <c r="CQ98" i="1" s="1"/>
  <c r="CR98" i="1" s="1"/>
  <c r="CP160" i="1"/>
  <c r="CQ160" i="1" s="1"/>
  <c r="CR160" i="1" s="1"/>
  <c r="CP132" i="1"/>
  <c r="CQ132" i="1"/>
  <c r="CR132" i="1" s="1"/>
  <c r="CP134" i="1"/>
  <c r="CQ134" i="1"/>
  <c r="CR134" i="1" s="1"/>
  <c r="CP178" i="1"/>
  <c r="CQ178" i="1" s="1"/>
  <c r="CR178" i="1" s="1"/>
  <c r="CP28" i="1"/>
  <c r="CQ28" i="1"/>
  <c r="CR28" i="1" s="1"/>
  <c r="CP151" i="1"/>
  <c r="CQ151" i="1" s="1"/>
  <c r="CR151" i="1" s="1"/>
  <c r="CP150" i="1"/>
  <c r="CQ150" i="1" s="1"/>
  <c r="CR150" i="1" s="1"/>
  <c r="CP142" i="1"/>
  <c r="CQ142" i="1"/>
  <c r="CR142" i="1" s="1"/>
  <c r="CP55" i="1"/>
  <c r="CQ55" i="1" s="1"/>
  <c r="CR55" i="1" s="1"/>
  <c r="CP30" i="1"/>
  <c r="CQ30" i="1" s="1"/>
  <c r="CR30" i="1" s="1"/>
  <c r="CP173" i="1"/>
  <c r="CQ173" i="1" s="1"/>
  <c r="CR173" i="1" s="1"/>
  <c r="CP46" i="1"/>
  <c r="CQ46" i="1" s="1"/>
  <c r="CR46" i="1" s="1"/>
  <c r="CP25" i="1"/>
  <c r="CQ25" i="1"/>
  <c r="CR25" i="1" s="1"/>
  <c r="CP196" i="1"/>
  <c r="CQ196" i="1" s="1"/>
  <c r="CR196" i="1" s="1"/>
  <c r="CP158" i="1"/>
  <c r="CQ158" i="1" s="1"/>
  <c r="CR158" i="1" s="1"/>
  <c r="CP52" i="1"/>
  <c r="CQ52" i="1" s="1"/>
  <c r="CR52" i="1" s="1"/>
  <c r="CP24" i="1"/>
  <c r="CQ24" i="1" s="1"/>
  <c r="CR24" i="1" s="1"/>
  <c r="CP184" i="1"/>
  <c r="CQ184" i="1"/>
  <c r="CR184" i="1" s="1"/>
  <c r="CP155" i="1"/>
  <c r="CQ155" i="1" s="1"/>
  <c r="CR155" i="1" s="1"/>
  <c r="CP167" i="1"/>
  <c r="CQ167" i="1" s="1"/>
  <c r="CR167" i="1" s="1"/>
  <c r="CP162" i="1"/>
  <c r="CQ162" i="1" s="1"/>
  <c r="CR162" i="1" s="1"/>
  <c r="CP127" i="1"/>
  <c r="CQ127" i="1"/>
  <c r="CR127" i="1" s="1"/>
  <c r="CP207" i="1"/>
  <c r="CQ207" i="1"/>
  <c r="CR207" i="1" s="1"/>
  <c r="CP54" i="1"/>
  <c r="CQ54" i="1"/>
  <c r="CR54" i="1" s="1"/>
  <c r="CP11" i="1"/>
  <c r="CQ11" i="1" s="1"/>
  <c r="CR11" i="1" s="1"/>
  <c r="CP211" i="1"/>
  <c r="CQ211" i="1" s="1"/>
  <c r="CR211" i="1" s="1"/>
  <c r="CP13" i="1"/>
  <c r="CQ13" i="1" s="1"/>
  <c r="CR13" i="1" s="1"/>
  <c r="CP148" i="1"/>
  <c r="CQ148" i="1" s="1"/>
  <c r="CR148" i="1" s="1"/>
  <c r="CP139" i="1"/>
  <c r="CQ139" i="1" s="1"/>
  <c r="CR139" i="1" s="1"/>
  <c r="CP129" i="1"/>
  <c r="CQ129" i="1" s="1"/>
  <c r="CR129" i="1" s="1"/>
  <c r="CP60" i="1"/>
  <c r="CQ60" i="1" s="1"/>
  <c r="CR60" i="1" s="1"/>
  <c r="CP186" i="1"/>
  <c r="CQ186" i="1"/>
  <c r="CR186" i="1" s="1"/>
  <c r="CP50" i="1"/>
  <c r="CQ50" i="1" s="1"/>
  <c r="CR50" i="1" s="1"/>
  <c r="CP203" i="1"/>
  <c r="CQ203" i="1" s="1"/>
  <c r="CR203" i="1" s="1"/>
  <c r="CP7" i="1"/>
  <c r="CQ7" i="1" s="1"/>
  <c r="CR7" i="1" s="1"/>
  <c r="CP48" i="1"/>
  <c r="CQ48" i="1"/>
  <c r="CR48" i="1" s="1"/>
  <c r="CP76" i="1"/>
  <c r="CQ76" i="1" s="1"/>
  <c r="CR76" i="1" s="1"/>
  <c r="CP163" i="1"/>
  <c r="CQ163" i="1" s="1"/>
  <c r="CR163" i="1" s="1"/>
  <c r="CP102" i="1"/>
  <c r="CQ102" i="1" s="1"/>
  <c r="CR102" i="1" s="1"/>
  <c r="CP105" i="1"/>
  <c r="CQ105" i="1" s="1"/>
  <c r="CR105" i="1" s="1"/>
  <c r="CP153" i="1"/>
  <c r="CQ153" i="1"/>
  <c r="CR153" i="1" s="1"/>
  <c r="CP69" i="1"/>
  <c r="CQ69" i="1" s="1"/>
  <c r="CR69" i="1" s="1"/>
  <c r="CP39" i="1"/>
  <c r="CQ39" i="1" s="1"/>
  <c r="CR39" i="1" s="1"/>
  <c r="CP121" i="1"/>
  <c r="CQ121" i="1" s="1"/>
  <c r="CR121" i="1" s="1"/>
  <c r="CP62" i="1"/>
  <c r="CQ62" i="1" s="1"/>
  <c r="CR62" i="1" s="1"/>
  <c r="CP44" i="1"/>
  <c r="CQ44" i="1" s="1"/>
  <c r="CR44" i="1" s="1"/>
  <c r="CP31" i="1"/>
  <c r="CQ31" i="1" s="1"/>
  <c r="CR31" i="1" s="1"/>
  <c r="CP87" i="1"/>
  <c r="CQ87" i="1" s="1"/>
  <c r="CR87" i="1" s="1"/>
  <c r="CP179" i="1"/>
  <c r="CQ179" i="1" s="1"/>
  <c r="CR179" i="1" s="1"/>
  <c r="CP10" i="1"/>
  <c r="CQ10" i="1" s="1"/>
  <c r="CR10" i="1" s="1"/>
  <c r="CP131" i="1"/>
  <c r="CQ131" i="1"/>
  <c r="CR131" i="1" s="1"/>
  <c r="CP4" i="1"/>
  <c r="CQ4" i="1" s="1"/>
  <c r="CR4" i="1" s="1"/>
  <c r="CP182" i="1"/>
  <c r="CQ182" i="1"/>
  <c r="CR182" i="1" s="1"/>
  <c r="CP34" i="1"/>
  <c r="CQ34" i="1"/>
  <c r="CR34" i="1" s="1"/>
  <c r="CP108" i="1"/>
  <c r="CQ108" i="1" s="1"/>
  <c r="CR108" i="1" s="1"/>
  <c r="CP9" i="1"/>
  <c r="CQ9" i="1" s="1"/>
  <c r="CR9" i="1" s="1"/>
  <c r="CP120" i="1"/>
  <c r="CQ120" i="1" s="1"/>
  <c r="CR120" i="1" s="1"/>
  <c r="CP96" i="1"/>
  <c r="CQ96" i="1" s="1"/>
  <c r="CR96" i="1" s="1"/>
  <c r="CP92" i="1"/>
  <c r="CQ92" i="1" s="1"/>
  <c r="CR92" i="1" s="1"/>
  <c r="CP123" i="1"/>
  <c r="CQ123" i="1" s="1"/>
  <c r="CR123" i="1" s="1"/>
  <c r="CP183" i="1"/>
  <c r="CQ183" i="1"/>
  <c r="CR183" i="1" s="1"/>
  <c r="CP110" i="1"/>
  <c r="CQ110" i="1" s="1"/>
  <c r="CR110" i="1" s="1"/>
  <c r="CP40" i="1"/>
  <c r="CQ40" i="1" s="1"/>
  <c r="CR40" i="1" s="1"/>
  <c r="CP61" i="1"/>
  <c r="CQ61" i="1" s="1"/>
  <c r="CR61" i="1" s="1"/>
  <c r="CP16" i="1"/>
  <c r="CQ16" i="1"/>
  <c r="CR16" i="1" s="1"/>
  <c r="CP187" i="1"/>
  <c r="CQ187" i="1" s="1"/>
  <c r="CR187" i="1" s="1"/>
  <c r="CP109" i="1"/>
  <c r="CQ109" i="1" s="1"/>
  <c r="CR109" i="1" s="1"/>
  <c r="CP122" i="1"/>
  <c r="CQ122" i="1" s="1"/>
  <c r="CR122" i="1" s="1"/>
  <c r="CP75" i="1"/>
  <c r="CQ75" i="1" s="1"/>
  <c r="CR75" i="1" s="1"/>
  <c r="CP206" i="1"/>
  <c r="CQ206" i="1"/>
  <c r="CR206" i="1" s="1"/>
  <c r="CP119" i="1"/>
  <c r="CQ119" i="1" s="1"/>
  <c r="CR119" i="1" s="1"/>
  <c r="CP36" i="1"/>
  <c r="CQ36" i="1" s="1"/>
  <c r="CR36" i="1" s="1"/>
  <c r="CP136" i="1"/>
  <c r="CQ136" i="1" s="1"/>
  <c r="CR136" i="1" s="1"/>
  <c r="CP117" i="1"/>
  <c r="CQ117" i="1" s="1"/>
  <c r="CR117" i="1" s="1"/>
  <c r="CP143" i="1"/>
  <c r="CQ143" i="1" s="1"/>
  <c r="CR143" i="1" s="1"/>
  <c r="CP99" i="1"/>
  <c r="CQ99" i="1" s="1"/>
  <c r="CR99" i="1" s="1"/>
  <c r="CP21" i="1"/>
  <c r="CQ21" i="1" s="1"/>
  <c r="CR21" i="1" s="1"/>
  <c r="CP94" i="1"/>
  <c r="CQ94" i="1" s="1"/>
  <c r="CR94" i="1" s="1"/>
  <c r="CP198" i="1"/>
  <c r="CQ198" i="1" s="1"/>
  <c r="CR198" i="1" s="1"/>
  <c r="CP146" i="1"/>
  <c r="CQ146" i="1"/>
  <c r="CR146" i="1" s="1"/>
  <c r="CP74" i="1"/>
  <c r="CQ74" i="1" s="1"/>
  <c r="CR74" i="1" s="1"/>
  <c r="CP156" i="1"/>
  <c r="CQ156" i="1" s="1"/>
  <c r="CR156" i="1" s="1"/>
  <c r="CP58" i="1"/>
  <c r="CQ58" i="1"/>
  <c r="CR58" i="1" s="1"/>
  <c r="CP56" i="1"/>
  <c r="CQ56" i="1"/>
  <c r="CR56" i="1" s="1"/>
  <c r="CP112" i="1"/>
  <c r="CQ112" i="1" s="1"/>
  <c r="CR112" i="1" s="1"/>
  <c r="CP177" i="1"/>
  <c r="CQ177" i="1"/>
  <c r="CR177" i="1" s="1"/>
  <c r="CP15" i="1"/>
  <c r="CQ15" i="1"/>
  <c r="CR15" i="1" s="1"/>
  <c r="CP49" i="1"/>
  <c r="CQ49" i="1"/>
  <c r="CR49" i="1" s="1"/>
  <c r="CP174" i="1"/>
  <c r="CQ174" i="1" s="1"/>
  <c r="CR174" i="1" s="1"/>
  <c r="CP35" i="1"/>
  <c r="CQ35" i="1" s="1"/>
  <c r="CR35" i="1" s="1"/>
  <c r="CP194" i="1"/>
  <c r="CQ194" i="1" s="1"/>
  <c r="CR194" i="1" s="1"/>
  <c r="CP168" i="1"/>
  <c r="CQ168" i="1" s="1"/>
  <c r="CR168" i="1" s="1"/>
  <c r="CP140" i="1"/>
  <c r="CQ140" i="1"/>
  <c r="CR140" i="1" s="1"/>
  <c r="CP45" i="1"/>
  <c r="CQ45" i="1" s="1"/>
  <c r="CR45" i="1" s="1"/>
  <c r="CP8" i="1"/>
  <c r="CQ8" i="1" s="1"/>
  <c r="CR8" i="1" s="1"/>
  <c r="CP66" i="1"/>
  <c r="CQ66" i="1" s="1"/>
  <c r="CR66" i="1" s="1"/>
  <c r="CP152" i="1"/>
  <c r="CQ152" i="1"/>
  <c r="CR152" i="1" s="1"/>
  <c r="CP5" i="1"/>
  <c r="CQ5" i="1" s="1"/>
  <c r="CR5" i="1" s="1"/>
  <c r="CP59" i="1"/>
  <c r="CQ59" i="1" s="1"/>
  <c r="CR59" i="1" s="1"/>
  <c r="CP181" i="1"/>
  <c r="CQ181" i="1" s="1"/>
  <c r="CR181" i="1" s="1"/>
  <c r="CP111" i="1"/>
  <c r="CQ111" i="1"/>
  <c r="CR111" i="1" s="1"/>
  <c r="CP86" i="1"/>
  <c r="CQ86" i="1" s="1"/>
  <c r="CR86" i="1" s="1"/>
  <c r="CP141" i="1"/>
  <c r="CQ141" i="1" s="1"/>
  <c r="CR141" i="1" s="1"/>
  <c r="CP84" i="1"/>
  <c r="CQ84" i="1"/>
  <c r="CR84" i="1" s="1"/>
  <c r="CP33" i="1"/>
  <c r="CQ33" i="1" s="1"/>
  <c r="CR33" i="1" s="1"/>
  <c r="CP6" i="1"/>
  <c r="CQ6" i="1" s="1"/>
  <c r="CR6" i="1" s="1"/>
  <c r="CP125" i="1"/>
  <c r="CQ125" i="1" s="1"/>
  <c r="CR125" i="1" s="1"/>
  <c r="CP169" i="1"/>
  <c r="CQ169" i="1" s="1"/>
  <c r="CR169" i="1" s="1"/>
  <c r="CP149" i="1"/>
  <c r="CQ149" i="1" s="1"/>
  <c r="CR149" i="1" s="1"/>
  <c r="CP51" i="1"/>
  <c r="CQ51" i="1" s="1"/>
  <c r="CR51" i="1" s="1"/>
  <c r="CP195" i="1"/>
  <c r="CQ195" i="1" s="1"/>
  <c r="CR195" i="1" s="1"/>
  <c r="CP79" i="1"/>
  <c r="CQ79" i="1"/>
  <c r="CR79" i="1" s="1"/>
  <c r="CP81" i="1"/>
  <c r="CQ81" i="1" s="1"/>
  <c r="CR81" i="1" s="1"/>
  <c r="CP107" i="1"/>
  <c r="CQ107" i="1"/>
  <c r="CR107" i="1" s="1"/>
  <c r="CP90" i="1"/>
  <c r="CQ90" i="1"/>
  <c r="CR90" i="1" s="1"/>
  <c r="CP78" i="1"/>
  <c r="CQ78" i="1" s="1"/>
  <c r="CR78" i="1" s="1"/>
  <c r="CP159" i="1"/>
  <c r="CQ159" i="1"/>
  <c r="CR159" i="1" s="1"/>
  <c r="CP32" i="1"/>
  <c r="CQ32" i="1"/>
  <c r="CR32" i="1" s="1"/>
  <c r="CP210" i="1"/>
  <c r="CQ210" i="1" s="1"/>
  <c r="CR210" i="1" s="1"/>
  <c r="CP205" i="1"/>
  <c r="CQ205" i="1" s="1"/>
  <c r="CR205" i="1" s="1"/>
  <c r="CP124" i="1"/>
  <c r="CQ124" i="1" s="1"/>
  <c r="CR124" i="1" s="1"/>
  <c r="CP137" i="1"/>
  <c r="CQ137" i="1" s="1"/>
  <c r="CR137" i="1" s="1"/>
  <c r="CP85" i="1"/>
  <c r="CQ85" i="1" s="1"/>
  <c r="CR85" i="1" s="1"/>
  <c r="CP72" i="1"/>
  <c r="CQ72" i="1" s="1"/>
  <c r="CR72" i="1" s="1"/>
  <c r="CP22" i="1"/>
  <c r="CQ22" i="1"/>
  <c r="CR22" i="1" s="1"/>
  <c r="CP171" i="1"/>
  <c r="CQ171" i="1" s="1"/>
  <c r="CR171" i="1" s="1"/>
  <c r="CP100" i="1"/>
  <c r="CQ100" i="1" s="1"/>
  <c r="CR100" i="1" s="1"/>
  <c r="CP172" i="1"/>
  <c r="CQ172" i="1" s="1"/>
  <c r="CR172" i="1" s="1"/>
  <c r="CP38" i="1"/>
  <c r="CQ38" i="1" s="1"/>
  <c r="CR38" i="1" s="1"/>
  <c r="CP80" i="1"/>
  <c r="CQ80" i="1" s="1"/>
  <c r="CR80" i="1" s="1"/>
  <c r="CP23" i="1"/>
  <c r="CQ23" i="1" s="1"/>
  <c r="CR23" i="1" s="1"/>
  <c r="CP106" i="1"/>
  <c r="CQ106" i="1" s="1"/>
  <c r="CR106" i="1" s="1"/>
  <c r="CP67" i="1"/>
  <c r="CQ67" i="1" s="1"/>
  <c r="CR67" i="1" s="1"/>
  <c r="CP176" i="1"/>
  <c r="CQ176" i="1"/>
  <c r="CR176" i="1" s="1"/>
  <c r="CP193" i="1"/>
  <c r="CQ193" i="1" s="1"/>
  <c r="CR193" i="1" s="1"/>
  <c r="CP71" i="1"/>
  <c r="CQ71" i="1" s="1"/>
  <c r="CR71" i="1" s="1"/>
  <c r="CP154" i="1"/>
  <c r="CQ154" i="1" s="1"/>
  <c r="CR154" i="1" s="1"/>
  <c r="CP91" i="1"/>
  <c r="CQ91" i="1" s="1"/>
  <c r="CR91" i="1" s="1"/>
  <c r="CP113" i="1"/>
  <c r="CQ113" i="1" s="1"/>
  <c r="CR113" i="1" s="1"/>
  <c r="CP133" i="1"/>
  <c r="CQ133" i="1" s="1"/>
  <c r="CR133" i="1" s="1"/>
  <c r="CP164" i="1"/>
  <c r="CQ164" i="1" s="1"/>
  <c r="CR164" i="1" s="1"/>
  <c r="CP201" i="1"/>
  <c r="CQ201" i="1" s="1"/>
  <c r="CR201" i="1" s="1"/>
  <c r="CP83" i="1"/>
  <c r="CQ83" i="1" s="1"/>
  <c r="CR83" i="1" s="1"/>
  <c r="CP103" i="1"/>
  <c r="CQ103" i="1"/>
  <c r="CR103" i="1" s="1"/>
  <c r="CP26" i="1"/>
  <c r="CQ26" i="1" s="1"/>
  <c r="CR26" i="1" s="1"/>
  <c r="CP41" i="1"/>
  <c r="CQ41" i="1" s="1"/>
  <c r="CR41" i="1" s="1"/>
  <c r="CP97" i="1"/>
  <c r="CQ97" i="1" s="1"/>
  <c r="CR97" i="1" s="1"/>
  <c r="CP202" i="1"/>
  <c r="CQ202" i="1" s="1"/>
  <c r="CR202" i="1" s="1"/>
  <c r="CP42" i="1"/>
  <c r="CQ42" i="1"/>
  <c r="CR42" i="1" s="1"/>
  <c r="CP135" i="1"/>
  <c r="CQ135" i="1" s="1"/>
  <c r="CR135" i="1" s="1"/>
  <c r="CP188" i="1"/>
  <c r="CQ188" i="1"/>
  <c r="CR188" i="1" s="1"/>
  <c r="CP192" i="1"/>
  <c r="CQ192" i="1"/>
  <c r="CR192" i="1" s="1"/>
  <c r="CP95" i="1"/>
  <c r="CQ95" i="1"/>
  <c r="CR95" i="1" s="1"/>
  <c r="CP115" i="1"/>
  <c r="CQ115" i="1"/>
  <c r="CR115" i="1" s="1"/>
  <c r="CP189" i="1"/>
  <c r="CQ189" i="1" s="1"/>
  <c r="CR189" i="1" s="1"/>
  <c r="CP200" i="1"/>
  <c r="CQ200" i="1" s="1"/>
  <c r="CR200" i="1" s="1"/>
  <c r="CP64" i="1"/>
  <c r="CQ64" i="1" s="1"/>
  <c r="CR64" i="1" s="1"/>
  <c r="CP212" i="1"/>
  <c r="CQ212" i="1" s="1"/>
  <c r="CR212" i="1" s="1"/>
  <c r="CP213" i="1"/>
  <c r="CQ213" i="1"/>
  <c r="CR213" i="1" s="1"/>
  <c r="CP214" i="1"/>
  <c r="CQ214" i="1" s="1"/>
  <c r="CR214" i="1" s="1"/>
  <c r="CP215" i="1"/>
  <c r="CQ215" i="1" s="1"/>
  <c r="CR215" i="1" s="1"/>
  <c r="CP216" i="1"/>
  <c r="CQ216" i="1" s="1"/>
  <c r="CR216" i="1" s="1"/>
  <c r="CP217" i="1"/>
  <c r="CQ217" i="1" s="1"/>
  <c r="CR217" i="1" s="1"/>
  <c r="CP218" i="1"/>
  <c r="CQ218" i="1"/>
  <c r="CR218" i="1" s="1"/>
  <c r="CP219" i="1"/>
  <c r="CQ219" i="1" s="1"/>
  <c r="CR219" i="1" s="1"/>
  <c r="CP220" i="1"/>
  <c r="CQ220" i="1" s="1"/>
  <c r="CR220" i="1" s="1"/>
  <c r="CP221" i="1"/>
  <c r="CQ221" i="1" s="1"/>
  <c r="CR221" i="1" s="1"/>
  <c r="CP222" i="1"/>
  <c r="CQ222" i="1" s="1"/>
  <c r="CR222" i="1" s="1"/>
  <c r="CP223" i="1"/>
  <c r="CQ223" i="1" s="1"/>
  <c r="CR223" i="1" s="1"/>
  <c r="CP224" i="1"/>
  <c r="CQ224" i="1"/>
  <c r="CR224" i="1" s="1"/>
  <c r="CP225" i="1"/>
  <c r="CQ225" i="1" s="1"/>
  <c r="CR225" i="1" s="1"/>
  <c r="CP226" i="1"/>
  <c r="CQ226" i="1" s="1"/>
  <c r="CR226" i="1" s="1"/>
  <c r="CP227" i="1"/>
  <c r="CQ227" i="1" s="1"/>
  <c r="CR227" i="1" s="1"/>
  <c r="CP228" i="1"/>
  <c r="CQ228" i="1" s="1"/>
  <c r="CR228" i="1" s="1"/>
  <c r="CP229" i="1"/>
  <c r="CQ229" i="1" s="1"/>
  <c r="CR229" i="1" s="1"/>
  <c r="CP230" i="1"/>
  <c r="CQ230" i="1" s="1"/>
  <c r="CR230" i="1" s="1"/>
  <c r="CP231" i="1"/>
  <c r="CQ231" i="1" s="1"/>
  <c r="CR231" i="1" s="1"/>
  <c r="CP232" i="1"/>
  <c r="CQ232" i="1"/>
  <c r="CR232" i="1" s="1"/>
  <c r="CP233" i="1"/>
  <c r="CQ233" i="1" s="1"/>
  <c r="CR233" i="1" s="1"/>
  <c r="CP234" i="1"/>
  <c r="CQ234" i="1" s="1"/>
  <c r="CR234" i="1" s="1"/>
  <c r="CP235" i="1"/>
  <c r="CQ235" i="1"/>
  <c r="CR235" i="1" s="1"/>
  <c r="CP236" i="1"/>
  <c r="CQ236" i="1" s="1"/>
  <c r="CR236" i="1" s="1"/>
  <c r="CP237" i="1"/>
  <c r="CQ237" i="1"/>
  <c r="CR237" i="1" s="1"/>
  <c r="CP238" i="1"/>
  <c r="CQ238" i="1"/>
  <c r="CR238" i="1" s="1"/>
  <c r="CP239" i="1"/>
  <c r="CQ239" i="1"/>
  <c r="CR239" i="1" s="1"/>
  <c r="CP240" i="1"/>
  <c r="CQ240" i="1" s="1"/>
  <c r="CR240" i="1" s="1"/>
  <c r="CP241" i="1"/>
  <c r="CQ241" i="1" s="1"/>
  <c r="CR241" i="1" s="1"/>
  <c r="CP242" i="1"/>
  <c r="CQ242" i="1" s="1"/>
  <c r="CR242" i="1" s="1"/>
  <c r="CP243" i="1"/>
  <c r="CQ243" i="1" s="1"/>
  <c r="CR243" i="1" s="1"/>
  <c r="CP244" i="1"/>
  <c r="CQ244" i="1" s="1"/>
  <c r="CR244" i="1" s="1"/>
  <c r="CP245" i="1"/>
  <c r="CQ245" i="1"/>
  <c r="CR245" i="1" s="1"/>
  <c r="CP246" i="1"/>
  <c r="CQ246" i="1" s="1"/>
  <c r="CR246" i="1" s="1"/>
  <c r="CP247" i="1"/>
  <c r="CQ247" i="1" s="1"/>
  <c r="CR247" i="1" s="1"/>
  <c r="CP248" i="1"/>
  <c r="CQ248" i="1" s="1"/>
  <c r="CR248" i="1" s="1"/>
  <c r="CP249" i="1"/>
  <c r="CQ249" i="1" s="1"/>
  <c r="CR249" i="1" s="1"/>
  <c r="CP250" i="1"/>
  <c r="CQ250" i="1"/>
  <c r="CR250" i="1" s="1"/>
  <c r="CP251" i="1"/>
  <c r="CQ251" i="1"/>
  <c r="CR251" i="1" s="1"/>
  <c r="CP70" i="1"/>
  <c r="CQ70" i="1" s="1"/>
  <c r="CR70" i="1" s="1"/>
  <c r="AV17" i="1"/>
  <c r="AW17" i="1" s="1"/>
  <c r="AX17" i="1" s="1"/>
  <c r="AV144" i="1"/>
  <c r="AW144" i="1" s="1"/>
  <c r="AX144" i="1" s="1"/>
  <c r="AV166" i="1"/>
  <c r="AW166" i="1" s="1"/>
  <c r="AX166" i="1" s="1"/>
  <c r="AV57" i="1"/>
  <c r="AW57" i="1" s="1"/>
  <c r="AX57" i="1" s="1"/>
  <c r="AV157" i="1"/>
  <c r="AW157" i="1" s="1"/>
  <c r="AX157" i="1" s="1"/>
  <c r="AV147" i="1"/>
  <c r="AW147" i="1" s="1"/>
  <c r="AX147" i="1" s="1"/>
  <c r="AV47" i="1"/>
  <c r="AW47" i="1"/>
  <c r="AX47" i="1" s="1"/>
  <c r="AV204" i="1"/>
  <c r="AW204" i="1" s="1"/>
  <c r="AX204" i="1" s="1"/>
  <c r="AV190" i="1"/>
  <c r="AW190" i="1" s="1"/>
  <c r="AX190" i="1" s="1"/>
  <c r="AV29" i="1"/>
  <c r="AW29" i="1" s="1"/>
  <c r="AX29" i="1" s="1"/>
  <c r="AV18" i="1"/>
  <c r="AW18" i="1" s="1"/>
  <c r="AX18" i="1" s="1"/>
  <c r="AV19" i="1"/>
  <c r="AW19" i="1"/>
  <c r="AX19" i="1" s="1"/>
  <c r="AV128" i="1"/>
  <c r="AW128" i="1" s="1"/>
  <c r="AX128" i="1" s="1"/>
  <c r="AV116" i="1"/>
  <c r="AW116" i="1" s="1"/>
  <c r="AX116" i="1" s="1"/>
  <c r="AV20" i="1"/>
  <c r="AW20" i="1" s="1"/>
  <c r="AX20" i="1" s="1"/>
  <c r="AV199" i="1"/>
  <c r="AW199" i="1" s="1"/>
  <c r="AX199" i="1" s="1"/>
  <c r="AV197" i="1"/>
  <c r="AW197" i="1"/>
  <c r="AX197" i="1" s="1"/>
  <c r="AV12" i="1"/>
  <c r="AW12" i="1" s="1"/>
  <c r="AX12" i="1" s="1"/>
  <c r="AV89" i="1"/>
  <c r="AW89" i="1" s="1"/>
  <c r="AX89" i="1" s="1"/>
  <c r="AV170" i="1"/>
  <c r="AW170" i="1" s="1"/>
  <c r="AX170" i="1" s="1"/>
  <c r="AV191" i="1"/>
  <c r="AW191" i="1" s="1"/>
  <c r="AX191" i="1" s="1"/>
  <c r="AV175" i="1"/>
  <c r="AW175" i="1"/>
  <c r="AX175" i="1" s="1"/>
  <c r="AV145" i="1"/>
  <c r="AW145" i="1"/>
  <c r="AX145" i="1" s="1"/>
  <c r="AV165" i="1"/>
  <c r="AW165" i="1" s="1"/>
  <c r="AX165" i="1" s="1"/>
  <c r="AV77" i="1"/>
  <c r="AW77" i="1"/>
  <c r="AX77" i="1" s="1"/>
  <c r="AV68" i="1"/>
  <c r="AW68" i="1"/>
  <c r="AX68" i="1" s="1"/>
  <c r="AV82" i="1"/>
  <c r="AW82" i="1" s="1"/>
  <c r="AX82" i="1" s="1"/>
  <c r="AV126" i="1"/>
  <c r="AW126" i="1" s="1"/>
  <c r="AX126" i="1" s="1"/>
  <c r="AV63" i="1"/>
  <c r="AW63" i="1" s="1"/>
  <c r="AX63" i="1" s="1"/>
  <c r="AV53" i="1"/>
  <c r="AW53" i="1"/>
  <c r="AX53" i="1" s="1"/>
  <c r="AV118" i="1"/>
  <c r="AW118" i="1" s="1"/>
  <c r="AX118" i="1" s="1"/>
  <c r="AV104" i="1"/>
  <c r="AW104" i="1" s="1"/>
  <c r="AX104" i="1" s="1"/>
  <c r="AV43" i="1"/>
  <c r="AW43" i="1"/>
  <c r="AX43" i="1" s="1"/>
  <c r="AV180" i="1"/>
  <c r="AW180" i="1" s="1"/>
  <c r="AX180" i="1" s="1"/>
  <c r="AV185" i="1"/>
  <c r="AW185" i="1"/>
  <c r="AX185" i="1" s="1"/>
  <c r="AV93" i="1"/>
  <c r="AW93" i="1"/>
  <c r="AX93" i="1" s="1"/>
  <c r="AV37" i="1"/>
  <c r="AW37" i="1" s="1"/>
  <c r="AX37" i="1" s="1"/>
  <c r="AV208" i="1"/>
  <c r="AW208" i="1" s="1"/>
  <c r="AX208" i="1" s="1"/>
  <c r="AV114" i="1"/>
  <c r="AW114" i="1" s="1"/>
  <c r="AX114" i="1" s="1"/>
  <c r="AV209" i="1"/>
  <c r="AW209" i="1" s="1"/>
  <c r="AX209" i="1" s="1"/>
  <c r="AV27" i="1"/>
  <c r="AW27" i="1" s="1"/>
  <c r="AX27" i="1" s="1"/>
  <c r="AV88" i="1"/>
  <c r="AW88" i="1" s="1"/>
  <c r="AX88" i="1" s="1"/>
  <c r="AV14" i="1"/>
  <c r="AW14" i="1"/>
  <c r="AX14" i="1" s="1"/>
  <c r="AV138" i="1"/>
  <c r="AW138" i="1" s="1"/>
  <c r="AX138" i="1" s="1"/>
  <c r="AV65" i="1"/>
  <c r="AW65" i="1"/>
  <c r="AX65" i="1" s="1"/>
  <c r="AV73" i="1"/>
  <c r="AW73" i="1" s="1"/>
  <c r="AX73" i="1" s="1"/>
  <c r="AV161" i="1"/>
  <c r="AW161" i="1" s="1"/>
  <c r="AX161" i="1" s="1"/>
  <c r="AV98" i="1"/>
  <c r="AW98" i="1"/>
  <c r="AX98" i="1" s="1"/>
  <c r="AV160" i="1"/>
  <c r="AW160" i="1" s="1"/>
  <c r="AX160" i="1" s="1"/>
  <c r="AV132" i="1"/>
  <c r="AW132" i="1" s="1"/>
  <c r="AX132" i="1" s="1"/>
  <c r="AV134" i="1"/>
  <c r="AW134" i="1" s="1"/>
  <c r="AX134" i="1" s="1"/>
  <c r="AV178" i="1"/>
  <c r="AW178" i="1" s="1"/>
  <c r="AX178" i="1" s="1"/>
  <c r="AV28" i="1"/>
  <c r="AW28" i="1" s="1"/>
  <c r="AX28" i="1" s="1"/>
  <c r="AV151" i="1"/>
  <c r="AW151" i="1"/>
  <c r="AX151" i="1" s="1"/>
  <c r="AV150" i="1"/>
  <c r="AW150" i="1" s="1"/>
  <c r="AX150" i="1" s="1"/>
  <c r="AV142" i="1"/>
  <c r="AW142" i="1" s="1"/>
  <c r="AX142" i="1" s="1"/>
  <c r="AV55" i="1"/>
  <c r="AW55" i="1" s="1"/>
  <c r="AX55" i="1" s="1"/>
  <c r="AV30" i="1"/>
  <c r="AW30" i="1" s="1"/>
  <c r="AX30" i="1" s="1"/>
  <c r="AV173" i="1"/>
  <c r="AW173" i="1" s="1"/>
  <c r="AX173" i="1" s="1"/>
  <c r="AV46" i="1"/>
  <c r="AW46" i="1" s="1"/>
  <c r="AX46" i="1" s="1"/>
  <c r="AV25" i="1"/>
  <c r="AW25" i="1" s="1"/>
  <c r="AX25" i="1" s="1"/>
  <c r="AV196" i="1"/>
  <c r="AW196" i="1"/>
  <c r="AX196" i="1" s="1"/>
  <c r="AV158" i="1"/>
  <c r="AW158" i="1" s="1"/>
  <c r="AX158" i="1" s="1"/>
  <c r="AV52" i="1"/>
  <c r="AW52" i="1" s="1"/>
  <c r="AX52" i="1" s="1"/>
  <c r="AV24" i="1"/>
  <c r="AW24" i="1" s="1"/>
  <c r="AX24" i="1" s="1"/>
  <c r="AV184" i="1"/>
  <c r="AW184" i="1" s="1"/>
  <c r="AX184" i="1" s="1"/>
  <c r="AV155" i="1"/>
  <c r="AW155" i="1" s="1"/>
  <c r="AX155" i="1" s="1"/>
  <c r="AV167" i="1"/>
  <c r="AW167" i="1" s="1"/>
  <c r="AX167" i="1" s="1"/>
  <c r="AV162" i="1"/>
  <c r="AW162" i="1" s="1"/>
  <c r="AX162" i="1" s="1"/>
  <c r="AV127" i="1"/>
  <c r="AW127" i="1"/>
  <c r="AX127" i="1" s="1"/>
  <c r="AV207" i="1"/>
  <c r="AW207" i="1"/>
  <c r="AX207" i="1" s="1"/>
  <c r="AV54" i="1"/>
  <c r="AW54" i="1" s="1"/>
  <c r="AX54" i="1" s="1"/>
  <c r="AV11" i="1"/>
  <c r="AW11" i="1" s="1"/>
  <c r="AX11" i="1" s="1"/>
  <c r="AV211" i="1"/>
  <c r="AW211" i="1" s="1"/>
  <c r="AX211" i="1" s="1"/>
  <c r="AV13" i="1"/>
  <c r="AW13" i="1" s="1"/>
  <c r="AX13" i="1" s="1"/>
  <c r="AV148" i="1"/>
  <c r="AW148" i="1" s="1"/>
  <c r="AX148" i="1" s="1"/>
  <c r="AV139" i="1"/>
  <c r="AW139" i="1" s="1"/>
  <c r="AX139" i="1" s="1"/>
  <c r="AV129" i="1"/>
  <c r="AW129" i="1" s="1"/>
  <c r="AX129" i="1" s="1"/>
  <c r="AV60" i="1"/>
  <c r="AW60" i="1"/>
  <c r="AX60" i="1" s="1"/>
  <c r="AV186" i="1"/>
  <c r="AW186" i="1" s="1"/>
  <c r="AX186" i="1" s="1"/>
  <c r="AV50" i="1"/>
  <c r="AW50" i="1" s="1"/>
  <c r="AX50" i="1" s="1"/>
  <c r="AV203" i="1"/>
  <c r="AW203" i="1" s="1"/>
  <c r="AX203" i="1" s="1"/>
  <c r="AV7" i="1"/>
  <c r="AW7" i="1" s="1"/>
  <c r="AX7" i="1" s="1"/>
  <c r="AV48" i="1"/>
  <c r="AW48" i="1"/>
  <c r="AX48" i="1" s="1"/>
  <c r="AV76" i="1"/>
  <c r="AW76" i="1" s="1"/>
  <c r="AX76" i="1" s="1"/>
  <c r="AV163" i="1"/>
  <c r="AW163" i="1" s="1"/>
  <c r="AX163" i="1" s="1"/>
  <c r="AV102" i="1"/>
  <c r="AW102" i="1" s="1"/>
  <c r="AX102" i="1" s="1"/>
  <c r="AV105" i="1"/>
  <c r="AW105" i="1" s="1"/>
  <c r="AX105" i="1" s="1"/>
  <c r="AV153" i="1"/>
  <c r="AW153" i="1" s="1"/>
  <c r="AX153" i="1" s="1"/>
  <c r="AV69" i="1"/>
  <c r="AW69" i="1" s="1"/>
  <c r="AX69" i="1" s="1"/>
  <c r="AV39" i="1"/>
  <c r="AW39" i="1" s="1"/>
  <c r="AX39" i="1" s="1"/>
  <c r="AV121" i="1"/>
  <c r="AW121" i="1"/>
  <c r="AX121" i="1" s="1"/>
  <c r="AV62" i="1"/>
  <c r="AW62" i="1" s="1"/>
  <c r="AX62" i="1" s="1"/>
  <c r="AV44" i="1"/>
  <c r="AW44" i="1" s="1"/>
  <c r="AX44" i="1" s="1"/>
  <c r="AV31" i="1"/>
  <c r="AW31" i="1" s="1"/>
  <c r="AX31" i="1" s="1"/>
  <c r="AV87" i="1"/>
  <c r="AW87" i="1" s="1"/>
  <c r="AX87" i="1" s="1"/>
  <c r="AV179" i="1"/>
  <c r="AW179" i="1"/>
  <c r="AX179" i="1" s="1"/>
  <c r="AV10" i="1"/>
  <c r="AW10" i="1" s="1"/>
  <c r="AX10" i="1" s="1"/>
  <c r="AV131" i="1"/>
  <c r="AW131" i="1" s="1"/>
  <c r="AX131" i="1" s="1"/>
  <c r="AV4" i="1"/>
  <c r="AW4" i="1" s="1"/>
  <c r="AX4" i="1" s="1"/>
  <c r="AV182" i="1"/>
  <c r="AW182" i="1" s="1"/>
  <c r="AX182" i="1" s="1"/>
  <c r="AV34" i="1"/>
  <c r="AW34" i="1" s="1"/>
  <c r="AX34" i="1" s="1"/>
  <c r="AV108" i="1"/>
  <c r="AW108" i="1" s="1"/>
  <c r="AX108" i="1" s="1"/>
  <c r="AV9" i="1"/>
  <c r="AW9" i="1" s="1"/>
  <c r="AX9" i="1" s="1"/>
  <c r="AV120" i="1"/>
  <c r="AW120" i="1" s="1"/>
  <c r="AX120" i="1" s="1"/>
  <c r="AV96" i="1"/>
  <c r="AW96" i="1" s="1"/>
  <c r="AX96" i="1" s="1"/>
  <c r="AV92" i="1"/>
  <c r="AW92" i="1"/>
  <c r="AX92" i="1" s="1"/>
  <c r="AV123" i="1"/>
  <c r="AW123" i="1"/>
  <c r="AX123" i="1" s="1"/>
  <c r="AV183" i="1"/>
  <c r="AW183" i="1" s="1"/>
  <c r="AX183" i="1" s="1"/>
  <c r="AV110" i="1"/>
  <c r="AW110" i="1" s="1"/>
  <c r="AX110" i="1" s="1"/>
  <c r="AV40" i="1"/>
  <c r="AW40" i="1" s="1"/>
  <c r="AX40" i="1" s="1"/>
  <c r="AV61" i="1"/>
  <c r="AW61" i="1" s="1"/>
  <c r="AX61" i="1" s="1"/>
  <c r="AV16" i="1"/>
  <c r="AW16" i="1" s="1"/>
  <c r="AX16" i="1" s="1"/>
  <c r="AV187" i="1"/>
  <c r="AW187" i="1"/>
  <c r="AX187" i="1" s="1"/>
  <c r="AV109" i="1"/>
  <c r="AW109" i="1" s="1"/>
  <c r="AX109" i="1" s="1"/>
  <c r="AV122" i="1"/>
  <c r="AW122" i="1"/>
  <c r="AX122" i="1" s="1"/>
  <c r="AV75" i="1"/>
  <c r="AW75" i="1" s="1"/>
  <c r="AX75" i="1" s="1"/>
  <c r="AV206" i="1"/>
  <c r="AW206" i="1" s="1"/>
  <c r="AX206" i="1" s="1"/>
  <c r="AV119" i="1"/>
  <c r="AW119" i="1" s="1"/>
  <c r="AX119" i="1" s="1"/>
  <c r="AV36" i="1"/>
  <c r="AW36" i="1" s="1"/>
  <c r="AX36" i="1" s="1"/>
  <c r="AV136" i="1"/>
  <c r="AW136" i="1" s="1"/>
  <c r="AX136" i="1" s="1"/>
  <c r="AV117" i="1"/>
  <c r="AW117" i="1" s="1"/>
  <c r="AX117" i="1" s="1"/>
  <c r="AV143" i="1"/>
  <c r="AW143" i="1" s="1"/>
  <c r="AX143" i="1" s="1"/>
  <c r="AV99" i="1"/>
  <c r="AW99" i="1" s="1"/>
  <c r="AX99" i="1" s="1"/>
  <c r="AV21" i="1"/>
  <c r="AW21" i="1" s="1"/>
  <c r="AX21" i="1" s="1"/>
  <c r="AV94" i="1"/>
  <c r="AW94" i="1" s="1"/>
  <c r="AX94" i="1" s="1"/>
  <c r="AV198" i="1"/>
  <c r="AW198" i="1" s="1"/>
  <c r="AX198" i="1" s="1"/>
  <c r="AV146" i="1"/>
  <c r="AW146" i="1" s="1"/>
  <c r="AX146" i="1" s="1"/>
  <c r="AV74" i="1"/>
  <c r="AW74" i="1"/>
  <c r="AX74" i="1" s="1"/>
  <c r="AV156" i="1"/>
  <c r="AW156" i="1" s="1"/>
  <c r="AX156" i="1" s="1"/>
  <c r="AV58" i="1"/>
  <c r="AW58" i="1" s="1"/>
  <c r="AX58" i="1" s="1"/>
  <c r="AV56" i="1"/>
  <c r="AW56" i="1" s="1"/>
  <c r="AX56" i="1" s="1"/>
  <c r="AV112" i="1"/>
  <c r="AW112" i="1" s="1"/>
  <c r="AX112" i="1" s="1"/>
  <c r="AV177" i="1"/>
  <c r="AW177" i="1"/>
  <c r="AX177" i="1" s="1"/>
  <c r="AV15" i="1"/>
  <c r="AW15" i="1" s="1"/>
  <c r="AX15" i="1" s="1"/>
  <c r="AV49" i="1"/>
  <c r="AW49" i="1"/>
  <c r="AX49" i="1" s="1"/>
  <c r="AV174" i="1"/>
  <c r="AW174" i="1"/>
  <c r="AX174" i="1" s="1"/>
  <c r="AV35" i="1"/>
  <c r="AW35" i="1" s="1"/>
  <c r="AX35" i="1" s="1"/>
  <c r="AV194" i="1"/>
  <c r="AW194" i="1"/>
  <c r="AX194" i="1" s="1"/>
  <c r="AV168" i="1"/>
  <c r="AW168" i="1" s="1"/>
  <c r="AX168" i="1" s="1"/>
  <c r="AV140" i="1"/>
  <c r="AW140" i="1" s="1"/>
  <c r="AX140" i="1" s="1"/>
  <c r="AV45" i="1"/>
  <c r="AW45" i="1" s="1"/>
  <c r="AX45" i="1" s="1"/>
  <c r="AV8" i="1"/>
  <c r="AW8" i="1" s="1"/>
  <c r="AX8" i="1" s="1"/>
  <c r="AV66" i="1"/>
  <c r="AW66" i="1" s="1"/>
  <c r="AX66" i="1" s="1"/>
  <c r="AV152" i="1"/>
  <c r="AW152" i="1" s="1"/>
  <c r="AX152" i="1" s="1"/>
  <c r="AV5" i="1"/>
  <c r="AW5" i="1" s="1"/>
  <c r="AX5" i="1" s="1"/>
  <c r="AV59" i="1"/>
  <c r="AW59" i="1" s="1"/>
  <c r="AX59" i="1" s="1"/>
  <c r="AV181" i="1"/>
  <c r="AW181" i="1"/>
  <c r="AX181" i="1" s="1"/>
  <c r="AV111" i="1"/>
  <c r="AW111" i="1" s="1"/>
  <c r="AX111" i="1" s="1"/>
  <c r="AV86" i="1"/>
  <c r="AW86" i="1" s="1"/>
  <c r="AX86" i="1" s="1"/>
  <c r="AV141" i="1"/>
  <c r="AW141" i="1"/>
  <c r="AX141" i="1" s="1"/>
  <c r="AV84" i="1"/>
  <c r="AW84" i="1" s="1"/>
  <c r="AX84" i="1" s="1"/>
  <c r="AV33" i="1"/>
  <c r="AW33" i="1" s="1"/>
  <c r="AX33" i="1" s="1"/>
  <c r="AV6" i="1"/>
  <c r="AW6" i="1" s="1"/>
  <c r="AX6" i="1" s="1"/>
  <c r="AV125" i="1"/>
  <c r="AW125" i="1" s="1"/>
  <c r="AX125" i="1" s="1"/>
  <c r="AV169" i="1"/>
  <c r="AW169" i="1"/>
  <c r="AX169" i="1" s="1"/>
  <c r="AV149" i="1"/>
  <c r="AW149" i="1" s="1"/>
  <c r="AX149" i="1" s="1"/>
  <c r="AV51" i="1"/>
  <c r="AW51" i="1" s="1"/>
  <c r="AX51" i="1" s="1"/>
  <c r="AV195" i="1"/>
  <c r="AW195" i="1"/>
  <c r="AX195" i="1" s="1"/>
  <c r="AV79" i="1"/>
  <c r="AW79" i="1" s="1"/>
  <c r="AX79" i="1" s="1"/>
  <c r="AV81" i="1"/>
  <c r="AW81" i="1" s="1"/>
  <c r="AX81" i="1" s="1"/>
  <c r="AV107" i="1"/>
  <c r="AW107" i="1" s="1"/>
  <c r="AX107" i="1" s="1"/>
  <c r="AV90" i="1"/>
  <c r="AW90" i="1" s="1"/>
  <c r="AX90" i="1" s="1"/>
  <c r="AV78" i="1"/>
  <c r="AW78" i="1"/>
  <c r="AX78" i="1" s="1"/>
  <c r="AV159" i="1"/>
  <c r="AW159" i="1"/>
  <c r="AX159" i="1" s="1"/>
  <c r="AV32" i="1"/>
  <c r="AW32" i="1" s="1"/>
  <c r="AX32" i="1" s="1"/>
  <c r="AV210" i="1"/>
  <c r="AW210" i="1" s="1"/>
  <c r="AX210" i="1" s="1"/>
  <c r="AV205" i="1"/>
  <c r="AW205" i="1"/>
  <c r="AX205" i="1" s="1"/>
  <c r="AV124" i="1"/>
  <c r="AW124" i="1" s="1"/>
  <c r="AX124" i="1" s="1"/>
  <c r="AV137" i="1"/>
  <c r="AW137" i="1"/>
  <c r="AX137" i="1" s="1"/>
  <c r="AV85" i="1"/>
  <c r="AW85" i="1" s="1"/>
  <c r="AX85" i="1" s="1"/>
  <c r="AV72" i="1"/>
  <c r="AW72" i="1" s="1"/>
  <c r="AX72" i="1" s="1"/>
  <c r="AV22" i="1"/>
  <c r="AW22" i="1" s="1"/>
  <c r="AX22" i="1" s="1"/>
  <c r="AV171" i="1"/>
  <c r="AW171" i="1"/>
  <c r="AX171" i="1" s="1"/>
  <c r="AV100" i="1"/>
  <c r="AW100" i="1" s="1"/>
  <c r="AX100" i="1" s="1"/>
  <c r="AV172" i="1"/>
  <c r="AW172" i="1" s="1"/>
  <c r="AX172" i="1" s="1"/>
  <c r="AV38" i="1"/>
  <c r="AW38" i="1" s="1"/>
  <c r="AX38" i="1" s="1"/>
  <c r="AV80" i="1"/>
  <c r="AW80" i="1" s="1"/>
  <c r="AX80" i="1" s="1"/>
  <c r="AV23" i="1"/>
  <c r="AW23" i="1" s="1"/>
  <c r="AX23" i="1" s="1"/>
  <c r="AV106" i="1"/>
  <c r="AW106" i="1" s="1"/>
  <c r="AX106" i="1" s="1"/>
  <c r="AV67" i="1"/>
  <c r="AW67" i="1"/>
  <c r="AX67" i="1" s="1"/>
  <c r="AV176" i="1"/>
  <c r="AW176" i="1"/>
  <c r="AX176" i="1" s="1"/>
  <c r="AV193" i="1"/>
  <c r="AW193" i="1" s="1"/>
  <c r="AX193" i="1" s="1"/>
  <c r="AV71" i="1"/>
  <c r="AW71" i="1"/>
  <c r="AX71" i="1" s="1"/>
  <c r="AV154" i="1"/>
  <c r="AW154" i="1" s="1"/>
  <c r="AX154" i="1" s="1"/>
  <c r="AV91" i="1"/>
  <c r="AW91" i="1" s="1"/>
  <c r="AX91" i="1" s="1"/>
  <c r="AV113" i="1"/>
  <c r="AW113" i="1" s="1"/>
  <c r="AX113" i="1" s="1"/>
  <c r="AV133" i="1"/>
  <c r="AW133" i="1" s="1"/>
  <c r="AX133" i="1" s="1"/>
  <c r="AV164" i="1"/>
  <c r="AW164" i="1"/>
  <c r="AX164" i="1" s="1"/>
  <c r="AV201" i="1"/>
  <c r="AW201" i="1" s="1"/>
  <c r="AX201" i="1" s="1"/>
  <c r="AV83" i="1"/>
  <c r="AW83" i="1" s="1"/>
  <c r="AX83" i="1" s="1"/>
  <c r="AV103" i="1"/>
  <c r="AW103" i="1"/>
  <c r="AX103" i="1" s="1"/>
  <c r="AV26" i="1"/>
  <c r="AW26" i="1" s="1"/>
  <c r="AX26" i="1" s="1"/>
  <c r="AV41" i="1"/>
  <c r="AW41" i="1"/>
  <c r="AX41" i="1" s="1"/>
  <c r="AV97" i="1"/>
  <c r="AW97" i="1" s="1"/>
  <c r="AX97" i="1" s="1"/>
  <c r="AV202" i="1"/>
  <c r="AW202" i="1"/>
  <c r="AX202" i="1" s="1"/>
  <c r="AV42" i="1"/>
  <c r="AW42" i="1"/>
  <c r="AX42" i="1" s="1"/>
  <c r="AV135" i="1"/>
  <c r="AW135" i="1" s="1"/>
  <c r="AX135" i="1" s="1"/>
  <c r="AV188" i="1"/>
  <c r="AW188" i="1"/>
  <c r="AX188" i="1" s="1"/>
  <c r="AV192" i="1"/>
  <c r="AW192" i="1"/>
  <c r="AX192" i="1" s="1"/>
  <c r="AV95" i="1"/>
  <c r="AW95" i="1" s="1"/>
  <c r="AX95" i="1" s="1"/>
  <c r="AV115" i="1"/>
  <c r="AW115" i="1" s="1"/>
  <c r="AX115" i="1" s="1"/>
  <c r="AV189" i="1"/>
  <c r="AW189" i="1" s="1"/>
  <c r="AX189" i="1" s="1"/>
  <c r="AV200" i="1"/>
  <c r="AW200" i="1" s="1"/>
  <c r="AX200" i="1" s="1"/>
  <c r="AV64" i="1"/>
  <c r="AW64" i="1" s="1"/>
  <c r="AX64" i="1" s="1"/>
  <c r="AV212" i="1"/>
  <c r="AW212" i="1" s="1"/>
  <c r="AX212" i="1" s="1"/>
  <c r="AV213" i="1"/>
  <c r="AW213" i="1" s="1"/>
  <c r="AX213" i="1" s="1"/>
  <c r="AV214" i="1"/>
  <c r="AW214" i="1" s="1"/>
  <c r="AX214" i="1" s="1"/>
  <c r="AV215" i="1"/>
  <c r="AW215" i="1"/>
  <c r="AX215" i="1" s="1"/>
  <c r="AV216" i="1"/>
  <c r="AW216" i="1" s="1"/>
  <c r="AX216" i="1" s="1"/>
  <c r="AV217" i="1"/>
  <c r="AW217" i="1" s="1"/>
  <c r="AX217" i="1" s="1"/>
  <c r="AV218" i="1"/>
  <c r="AW218" i="1" s="1"/>
  <c r="AX218" i="1" s="1"/>
  <c r="AV219" i="1"/>
  <c r="AW219" i="1" s="1"/>
  <c r="AX219" i="1" s="1"/>
  <c r="AV220" i="1"/>
  <c r="AW220" i="1"/>
  <c r="AX220" i="1" s="1"/>
  <c r="AV221" i="1"/>
  <c r="AW221" i="1"/>
  <c r="AX221" i="1" s="1"/>
  <c r="AV222" i="1"/>
  <c r="AW222" i="1" s="1"/>
  <c r="AX222" i="1" s="1"/>
  <c r="AV223" i="1"/>
  <c r="AW223" i="1" s="1"/>
  <c r="AX223" i="1" s="1"/>
  <c r="AV224" i="1"/>
  <c r="AW224" i="1"/>
  <c r="AX224" i="1" s="1"/>
  <c r="AV225" i="1"/>
  <c r="AW225" i="1" s="1"/>
  <c r="AX225" i="1" s="1"/>
  <c r="AV226" i="1"/>
  <c r="AW226" i="1"/>
  <c r="AX226" i="1" s="1"/>
  <c r="AV227" i="1"/>
  <c r="AW227" i="1"/>
  <c r="AX227" i="1" s="1"/>
  <c r="AV228" i="1"/>
  <c r="AW228" i="1" s="1"/>
  <c r="AX228" i="1" s="1"/>
  <c r="AV229" i="1"/>
  <c r="AW229" i="1"/>
  <c r="AX229" i="1" s="1"/>
  <c r="AV230" i="1"/>
  <c r="AW230" i="1" s="1"/>
  <c r="AX230" i="1" s="1"/>
  <c r="AV231" i="1"/>
  <c r="AW231" i="1" s="1"/>
  <c r="AX231" i="1" s="1"/>
  <c r="AV232" i="1"/>
  <c r="AW232" i="1" s="1"/>
  <c r="AX232" i="1" s="1"/>
  <c r="AV233" i="1"/>
  <c r="AW233" i="1" s="1"/>
  <c r="AX233" i="1" s="1"/>
  <c r="AV234" i="1"/>
  <c r="AW234" i="1"/>
  <c r="AX234" i="1" s="1"/>
  <c r="AV235" i="1"/>
  <c r="AW235" i="1" s="1"/>
  <c r="AX235" i="1" s="1"/>
  <c r="AV236" i="1"/>
  <c r="AW236" i="1" s="1"/>
  <c r="AX236" i="1" s="1"/>
  <c r="AV237" i="1"/>
  <c r="AW237" i="1" s="1"/>
  <c r="AX237" i="1" s="1"/>
  <c r="AV238" i="1"/>
  <c r="AW238" i="1" s="1"/>
  <c r="AX238" i="1" s="1"/>
  <c r="AV239" i="1"/>
  <c r="AW239" i="1" s="1"/>
  <c r="AX239" i="1" s="1"/>
  <c r="AV240" i="1"/>
  <c r="AW240" i="1" s="1"/>
  <c r="AX240" i="1" s="1"/>
  <c r="AV241" i="1"/>
  <c r="AW241" i="1" s="1"/>
  <c r="AX241" i="1" s="1"/>
  <c r="AV242" i="1"/>
  <c r="AW242" i="1"/>
  <c r="AX242" i="1" s="1"/>
  <c r="AV243" i="1"/>
  <c r="AW243" i="1" s="1"/>
  <c r="AX243" i="1" s="1"/>
  <c r="AV244" i="1"/>
  <c r="AW244" i="1"/>
  <c r="AX244" i="1" s="1"/>
  <c r="AV245" i="1"/>
  <c r="AW245" i="1"/>
  <c r="AX245" i="1" s="1"/>
  <c r="AV246" i="1"/>
  <c r="AW246" i="1"/>
  <c r="AX246" i="1" s="1"/>
  <c r="AV247" i="1"/>
  <c r="AW247" i="1" s="1"/>
  <c r="AX247" i="1" s="1"/>
  <c r="AV248" i="1"/>
  <c r="AW248" i="1"/>
  <c r="AX248" i="1" s="1"/>
  <c r="AV249" i="1"/>
  <c r="AW249" i="1" s="1"/>
  <c r="AX249" i="1" s="1"/>
  <c r="AV250" i="1"/>
  <c r="AW250" i="1" s="1"/>
  <c r="AX250" i="1" s="1"/>
  <c r="AV251" i="1"/>
  <c r="AW251" i="1"/>
  <c r="AX251" i="1" s="1"/>
  <c r="AV70" i="1"/>
  <c r="AW70" i="1" s="1"/>
  <c r="AX70" i="1" s="1"/>
  <c r="AV130" i="1"/>
  <c r="AW130" i="1" s="1"/>
  <c r="AX130" i="1" s="1"/>
  <c r="AV101" i="1"/>
  <c r="AW101" i="1" s="1"/>
  <c r="AX101" i="1" s="1"/>
</calcChain>
</file>

<file path=xl/sharedStrings.xml><?xml version="1.0" encoding="utf-8"?>
<sst xmlns="http://schemas.openxmlformats.org/spreadsheetml/2006/main" count="482" uniqueCount="57">
  <si>
    <t>Admin No.</t>
  </si>
  <si>
    <t>Surname</t>
  </si>
  <si>
    <t>Called name</t>
  </si>
  <si>
    <t>Form</t>
  </si>
  <si>
    <t>Gender</t>
  </si>
  <si>
    <t>SEN</t>
  </si>
  <si>
    <t>Pupil Premium</t>
  </si>
  <si>
    <t>In care</t>
  </si>
  <si>
    <t>Ethnicity</t>
  </si>
  <si>
    <t>Unit 2</t>
  </si>
  <si>
    <t>Unit 3</t>
  </si>
  <si>
    <t>Unit 4</t>
  </si>
  <si>
    <t>Unit 5</t>
  </si>
  <si>
    <t>Unit 6</t>
  </si>
  <si>
    <t>Unit 7</t>
  </si>
  <si>
    <t>Unit 8</t>
  </si>
  <si>
    <t>Unit 9</t>
  </si>
  <si>
    <t>Unit 10</t>
  </si>
  <si>
    <t>Unit 11</t>
  </si>
  <si>
    <t>Unit 12</t>
  </si>
  <si>
    <t>Maths Target</t>
  </si>
  <si>
    <t>Unit 1</t>
  </si>
  <si>
    <t>S</t>
  </si>
  <si>
    <t>C</t>
  </si>
  <si>
    <t>E</t>
  </si>
  <si>
    <t>Year 7</t>
  </si>
  <si>
    <t>Year 8</t>
  </si>
  <si>
    <t>Year 9</t>
  </si>
  <si>
    <t>F</t>
  </si>
  <si>
    <t>H</t>
  </si>
  <si>
    <t>Year 10</t>
  </si>
  <si>
    <t>Year 11</t>
  </si>
  <si>
    <t>Current Maths Set</t>
  </si>
  <si>
    <t>Unit 13</t>
  </si>
  <si>
    <t>Progress check 2</t>
  </si>
  <si>
    <t>Progress check 3</t>
  </si>
  <si>
    <t>Progress check information</t>
  </si>
  <si>
    <t>Total points score             to date</t>
  </si>
  <si>
    <t>Current Maths Teacher</t>
  </si>
  <si>
    <t>KS2 Maths Scaled Score</t>
  </si>
  <si>
    <t>Not on track</t>
  </si>
  <si>
    <t>Maths target</t>
  </si>
  <si>
    <t>On track</t>
  </si>
  <si>
    <t>Exceeding</t>
  </si>
  <si>
    <t>Number of units completed</t>
  </si>
  <si>
    <t>Current progress judgement</t>
  </si>
  <si>
    <t>Average points per unit</t>
  </si>
  <si>
    <t>Progess check 1</t>
  </si>
  <si>
    <t>Support</t>
  </si>
  <si>
    <t>Core</t>
  </si>
  <si>
    <t>Tier</t>
  </si>
  <si>
    <t>Multiplier</t>
  </si>
  <si>
    <t>Extension</t>
  </si>
  <si>
    <t>Foundation</t>
  </si>
  <si>
    <t>Crossover</t>
  </si>
  <si>
    <t>Higher</t>
  </si>
  <si>
    <t>No on track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</si>
</sst>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0D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58B3C8"/>
        <bgColor indexed="64"/>
      </patternFill>
    </fill>
    <fill>
      <patternFill patternType="solid">
        <fgColor rgb="FFDDEBF7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237">
    <xf numFmtId="0" fontId="0" fillId="0" borderId="0" xfId="0"/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3" applyNumberFormat="1" applyFont="1" applyBorder="1" applyAlignment="1" applyProtection="1">
      <alignment horizontal="center" vertical="center"/>
      <protection locked="0"/>
    </xf>
    <xf numFmtId="0" fontId="0" fillId="0" borderId="2" xfId="3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3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3" applyNumberFormat="1" applyFont="1" applyBorder="1" applyAlignment="1" applyProtection="1">
      <alignment horizontal="center" vertical="center"/>
      <protection locked="0"/>
    </xf>
    <xf numFmtId="0" fontId="0" fillId="0" borderId="14" xfId="3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3" applyNumberFormat="1" applyFont="1" applyBorder="1" applyAlignment="1" applyProtection="1">
      <alignment horizontal="center" vertical="center"/>
      <protection locked="0"/>
    </xf>
    <xf numFmtId="0" fontId="0" fillId="0" borderId="15" xfId="3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8" xfId="3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8" xfId="3" applyNumberFormat="1" applyFont="1" applyBorder="1" applyAlignment="1" applyProtection="1">
      <alignment horizontal="center" vertical="center"/>
      <protection locked="0"/>
    </xf>
    <xf numFmtId="0" fontId="0" fillId="0" borderId="30" xfId="3" applyNumberFormat="1" applyFont="1" applyBorder="1" applyAlignment="1" applyProtection="1">
      <alignment horizontal="center" vertical="center"/>
      <protection locked="0"/>
    </xf>
    <xf numFmtId="0" fontId="0" fillId="0" borderId="31" xfId="3" applyNumberFormat="1" applyFont="1" applyBorder="1" applyAlignment="1" applyProtection="1">
      <alignment horizontal="center" vertical="center"/>
      <protection locked="0"/>
    </xf>
    <xf numFmtId="0" fontId="0" fillId="0" borderId="10" xfId="3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2" xfId="3" applyNumberFormat="1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7" xfId="3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3" applyNumberFormat="1" applyFont="1" applyBorder="1" applyAlignment="1" applyProtection="1">
      <alignment horizontal="center" vertical="center"/>
      <protection locked="0"/>
    </xf>
    <xf numFmtId="0" fontId="0" fillId="0" borderId="20" xfId="3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3" applyNumberFormat="1" applyFont="1" applyBorder="1" applyAlignment="1" applyProtection="1">
      <alignment horizontal="center" vertical="center"/>
      <protection locked="0"/>
    </xf>
    <xf numFmtId="0" fontId="0" fillId="0" borderId="12" xfId="3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9" xfId="3" applyNumberFormat="1" applyFont="1" applyBorder="1" applyAlignment="1" applyProtection="1">
      <alignment horizontal="center" vertical="center"/>
      <protection locked="0"/>
    </xf>
    <xf numFmtId="0" fontId="0" fillId="0" borderId="13" xfId="3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8" xfId="3" applyNumberFormat="1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0" borderId="1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1" fontId="2" fillId="4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1" fontId="2" fillId="2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5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7" borderId="33" xfId="0" applyNumberFormat="1" applyFont="1" applyFill="1" applyBorder="1" applyAlignment="1" applyProtection="1">
      <alignment horizontal="center" vertical="center" textRotation="90" wrapText="1"/>
      <protection locked="0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" fontId="2" fillId="8" borderId="26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1" fontId="2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9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>
      <alignment horizontal="center" vertical="center" wrapText="1"/>
    </xf>
    <xf numFmtId="1" fontId="2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1" fontId="2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10" borderId="1" xfId="0" applyFont="1" applyFill="1" applyBorder="1" applyAlignment="1" applyProtection="1">
      <alignment horizontal="center" vertical="center" wrapText="1"/>
      <protection locked="0"/>
    </xf>
    <xf numFmtId="1" fontId="2" fillId="6" borderId="33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6" borderId="28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7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6" borderId="37" xfId="0" applyFont="1" applyFill="1" applyBorder="1" applyAlignment="1" applyProtection="1">
      <alignment horizontal="center" vertical="center" textRotation="90" wrapText="1"/>
      <protection locked="0"/>
    </xf>
    <xf numFmtId="0" fontId="2" fillId="11" borderId="37" xfId="0" applyFont="1" applyFill="1" applyBorder="1" applyAlignment="1" applyProtection="1">
      <alignment horizontal="center" vertical="center" textRotation="90" wrapText="1"/>
      <protection locked="0"/>
    </xf>
    <xf numFmtId="0" fontId="2" fillId="7" borderId="37" xfId="0" applyFont="1" applyFill="1" applyBorder="1" applyAlignment="1" applyProtection="1">
      <alignment horizontal="center" vertical="center" textRotation="90" wrapText="1"/>
      <protection locked="0"/>
    </xf>
    <xf numFmtId="0" fontId="2" fillId="10" borderId="37" xfId="0" applyFont="1" applyFill="1" applyBorder="1" applyAlignment="1" applyProtection="1">
      <alignment horizontal="center" vertical="center" textRotation="90" wrapText="1"/>
      <protection locked="0"/>
    </xf>
    <xf numFmtId="0" fontId="2" fillId="12" borderId="1" xfId="0" applyFont="1" applyFill="1" applyBorder="1" applyAlignment="1">
      <alignment horizontal="center"/>
    </xf>
    <xf numFmtId="0" fontId="2" fillId="6" borderId="28" xfId="0" applyFont="1" applyFill="1" applyBorder="1" applyAlignment="1" applyProtection="1">
      <alignment horizontal="center" vertical="center" textRotation="90" wrapText="1"/>
      <protection locked="0"/>
    </xf>
    <xf numFmtId="0" fontId="2" fillId="6" borderId="41" xfId="0" applyFont="1" applyFill="1" applyBorder="1" applyAlignment="1" applyProtection="1">
      <alignment horizontal="center" vertical="center" textRotation="90" wrapText="1"/>
      <protection locked="0"/>
    </xf>
    <xf numFmtId="0" fontId="2" fillId="6" borderId="35" xfId="0" applyFont="1" applyFill="1" applyBorder="1" applyAlignment="1" applyProtection="1">
      <alignment horizontal="center" vertical="center" textRotation="90" wrapText="1"/>
      <protection locked="0"/>
    </xf>
    <xf numFmtId="1" fontId="2" fillId="10" borderId="33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0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0" borderId="28" xfId="0" applyFont="1" applyFill="1" applyBorder="1" applyAlignment="1" applyProtection="1">
      <alignment horizontal="center" vertical="center" textRotation="90" wrapText="1"/>
      <protection locked="0"/>
    </xf>
    <xf numFmtId="0" fontId="2" fillId="10" borderId="41" xfId="0" applyFont="1" applyFill="1" applyBorder="1" applyAlignment="1" applyProtection="1">
      <alignment horizontal="center" vertical="center" textRotation="90" wrapText="1"/>
      <protection locked="0"/>
    </xf>
    <xf numFmtId="0" fontId="2" fillId="10" borderId="35" xfId="0" applyFont="1" applyFill="1" applyBorder="1" applyAlignment="1" applyProtection="1">
      <alignment horizontal="center" vertical="center" textRotation="90" wrapText="1"/>
      <protection locked="0"/>
    </xf>
    <xf numFmtId="0" fontId="2" fillId="7" borderId="28" xfId="0" applyFont="1" applyFill="1" applyBorder="1" applyAlignment="1" applyProtection="1">
      <alignment horizontal="center" vertical="center" textRotation="90" wrapText="1"/>
      <protection locked="0"/>
    </xf>
    <xf numFmtId="0" fontId="2" fillId="7" borderId="41" xfId="0" applyFont="1" applyFill="1" applyBorder="1" applyAlignment="1" applyProtection="1">
      <alignment horizontal="center" vertical="center" textRotation="90" wrapText="1"/>
      <protection locked="0"/>
    </xf>
    <xf numFmtId="0" fontId="2" fillId="7" borderId="35" xfId="0" applyFont="1" applyFill="1" applyBorder="1" applyAlignment="1" applyProtection="1">
      <alignment horizontal="center" vertical="center" textRotation="90" wrapText="1"/>
      <protection locked="0"/>
    </xf>
    <xf numFmtId="1" fontId="2" fillId="11" borderId="33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1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1" borderId="28" xfId="0" applyFont="1" applyFill="1" applyBorder="1" applyAlignment="1" applyProtection="1">
      <alignment horizontal="center" vertical="center" textRotation="90" wrapText="1"/>
      <protection locked="0"/>
    </xf>
    <xf numFmtId="0" fontId="2" fillId="11" borderId="41" xfId="0" applyFont="1" applyFill="1" applyBorder="1" applyAlignment="1" applyProtection="1">
      <alignment horizontal="center" vertical="center" textRotation="90" wrapText="1"/>
      <protection locked="0"/>
    </xf>
    <xf numFmtId="0" fontId="2" fillId="11" borderId="35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Protection="1">
      <protection locked="0"/>
    </xf>
    <xf numFmtId="0" fontId="2" fillId="0" borderId="34" xfId="0" applyFont="1" applyBorder="1" applyAlignment="1" applyProtection="1">
      <alignment horizontal="center" vertical="center" textRotation="90"/>
      <protection locked="0"/>
    </xf>
    <xf numFmtId="0" fontId="2" fillId="0" borderId="35" xfId="0" applyFont="1" applyBorder="1" applyAlignment="1" applyProtection="1">
      <alignment horizontal="center" vertical="center" textRotation="90"/>
      <protection locked="0"/>
    </xf>
    <xf numFmtId="0" fontId="2" fillId="0" borderId="36" xfId="0" applyFont="1" applyBorder="1" applyAlignment="1" applyProtection="1">
      <alignment horizontal="center" vertical="center" textRotation="90"/>
      <protection locked="0"/>
    </xf>
    <xf numFmtId="0" fontId="2" fillId="0" borderId="41" xfId="0" applyFont="1" applyBorder="1" applyAlignment="1" applyProtection="1">
      <alignment horizontal="center" vertical="center" textRotation="90"/>
      <protection locked="0"/>
    </xf>
    <xf numFmtId="0" fontId="2" fillId="0" borderId="6" xfId="0" applyFont="1" applyBorder="1" applyAlignment="1" applyProtection="1">
      <alignment horizontal="center" vertical="center" textRotation="90"/>
      <protection locked="0"/>
    </xf>
    <xf numFmtId="0" fontId="2" fillId="0" borderId="3" xfId="0" applyFont="1" applyBorder="1" applyAlignment="1" applyProtection="1">
      <alignment horizontal="center" vertical="center" textRotation="90"/>
      <protection locked="0"/>
    </xf>
    <xf numFmtId="0" fontId="2" fillId="0" borderId="36" xfId="0" applyFont="1" applyFill="1" applyBorder="1" applyAlignment="1" applyProtection="1">
      <alignment horizontal="center" vertical="center" textRotation="90"/>
      <protection locked="0"/>
    </xf>
    <xf numFmtId="49" fontId="4" fillId="0" borderId="37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12" borderId="16" xfId="0" applyFill="1" applyBorder="1" applyAlignment="1" applyProtection="1">
      <alignment horizontal="center"/>
      <protection locked="0"/>
    </xf>
    <xf numFmtId="164" fontId="2" fillId="0" borderId="20" xfId="0" applyNumberFormat="1" applyFont="1" applyBorder="1" applyAlignment="1" applyProtection="1">
      <alignment horizontal="center" vertical="center"/>
      <protection locked="0"/>
    </xf>
    <xf numFmtId="164" fontId="2" fillId="0" borderId="17" xfId="0" applyNumberFormat="1" applyFont="1" applyBorder="1" applyAlignment="1" applyProtection="1">
      <alignment horizontal="center" vertical="center"/>
      <protection locked="0"/>
    </xf>
    <xf numFmtId="164" fontId="2" fillId="0" borderId="9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12" borderId="39" xfId="0" applyFill="1" applyBorder="1" applyAlignment="1" applyProtection="1">
      <alignment horizontal="center"/>
      <protection locked="0"/>
    </xf>
    <xf numFmtId="164" fontId="2" fillId="0" borderId="25" xfId="0" applyNumberFormat="1" applyFont="1" applyBorder="1" applyAlignment="1" applyProtection="1">
      <alignment horizontal="center" vertical="center"/>
      <protection locked="0"/>
    </xf>
    <xf numFmtId="164" fontId="2" fillId="0" borderId="14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12" borderId="40" xfId="0" applyFill="1" applyBorder="1" applyAlignment="1" applyProtection="1">
      <alignment horizontal="center"/>
      <protection locked="0"/>
    </xf>
    <xf numFmtId="164" fontId="2" fillId="0" borderId="24" xfId="0" applyNumberFormat="1" applyFont="1" applyBorder="1" applyAlignment="1" applyProtection="1">
      <alignment horizontal="center" vertical="center"/>
      <protection locked="0"/>
    </xf>
    <xf numFmtId="164" fontId="2" fillId="0" borderId="19" xfId="0" applyNumberFormat="1" applyFont="1" applyBorder="1" applyAlignment="1" applyProtection="1">
      <alignment horizontal="center" vertical="center"/>
      <protection locked="0"/>
    </xf>
    <xf numFmtId="164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</xf>
    <xf numFmtId="1" fontId="2" fillId="0" borderId="39" xfId="0" applyNumberFormat="1" applyFont="1" applyBorder="1" applyAlignment="1" applyProtection="1">
      <alignment horizontal="center" vertical="center"/>
    </xf>
    <xf numFmtId="1" fontId="2" fillId="0" borderId="40" xfId="0" applyNumberFormat="1" applyFont="1" applyBorder="1" applyAlignment="1" applyProtection="1">
      <alignment horizontal="center" vertical="center"/>
    </xf>
    <xf numFmtId="1" fontId="2" fillId="0" borderId="20" xfId="0" applyNumberFormat="1" applyFont="1" applyBorder="1" applyAlignment="1" applyProtection="1">
      <alignment horizontal="center" vertical="center"/>
    </xf>
    <xf numFmtId="1" fontId="2" fillId="0" borderId="18" xfId="0" applyNumberFormat="1" applyFont="1" applyBorder="1" applyAlignment="1" applyProtection="1">
      <alignment horizontal="center" vertical="center"/>
    </xf>
    <xf numFmtId="1" fontId="2" fillId="0" borderId="38" xfId="0" applyNumberFormat="1" applyFont="1" applyBorder="1" applyAlignment="1" applyProtection="1">
      <alignment horizontal="center" vertical="center"/>
    </xf>
    <xf numFmtId="1" fontId="2" fillId="0" borderId="17" xfId="0" applyNumberFormat="1" applyFont="1" applyBorder="1" applyAlignment="1" applyProtection="1">
      <alignment horizontal="center" vertical="center"/>
    </xf>
    <xf numFmtId="1" fontId="2" fillId="0" borderId="14" xfId="0" applyNumberFormat="1" applyFont="1" applyBorder="1" applyAlignment="1" applyProtection="1">
      <alignment horizontal="center" vertical="center"/>
    </xf>
    <xf numFmtId="1" fontId="2" fillId="0" borderId="19" xfId="0" applyNumberFormat="1" applyFont="1" applyBorder="1" applyAlignment="1" applyProtection="1">
      <alignment horizontal="center" vertical="center"/>
    </xf>
    <xf numFmtId="0" fontId="2" fillId="13" borderId="1" xfId="0" applyFont="1" applyFill="1" applyBorder="1" applyAlignment="1">
      <alignment horizontal="center"/>
    </xf>
    <xf numFmtId="0" fontId="0" fillId="13" borderId="0" xfId="0" applyFill="1"/>
    <xf numFmtId="0" fontId="2" fillId="13" borderId="1" xfId="0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</xf>
    <xf numFmtId="1" fontId="2" fillId="0" borderId="24" xfId="0" applyNumberFormat="1" applyFont="1" applyBorder="1" applyAlignment="1" applyProtection="1">
      <alignment horizontal="center" vertical="center"/>
    </xf>
    <xf numFmtId="1" fontId="2" fillId="0" borderId="15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13" xfId="0" applyNumberFormat="1" applyFont="1" applyBorder="1" applyAlignment="1" applyProtection="1">
      <alignment horizontal="center" vertical="center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/>
    <xf numFmtId="1" fontId="2" fillId="0" borderId="43" xfId="0" applyNumberFormat="1" applyFont="1" applyBorder="1" applyAlignment="1" applyProtection="1">
      <alignment horizontal="center" vertical="center"/>
    </xf>
    <xf numFmtId="1" fontId="2" fillId="0" borderId="44" xfId="0" applyNumberFormat="1" applyFont="1" applyBorder="1" applyAlignment="1" applyProtection="1">
      <alignment horizontal="center" vertical="center"/>
    </xf>
    <xf numFmtId="1" fontId="2" fillId="0" borderId="45" xfId="0" applyNumberFormat="1" applyFont="1" applyBorder="1" applyAlignment="1" applyProtection="1">
      <alignment horizontal="center" vertical="center"/>
    </xf>
    <xf numFmtId="49" fontId="0" fillId="0" borderId="0" xfId="0" applyNumberFormat="1" applyProtection="1">
      <protection locked="0"/>
    </xf>
    <xf numFmtId="49" fontId="2" fillId="0" borderId="33" xfId="0" applyNumberFormat="1" applyFont="1" applyBorder="1" applyAlignment="1" applyProtection="1">
      <alignment horizontal="center" vertical="center" textRotation="90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0" xfId="0" applyNumberFormat="1"/>
    <xf numFmtId="9" fontId="0" fillId="0" borderId="0" xfId="0" applyNumberFormat="1"/>
    <xf numFmtId="164" fontId="2" fillId="1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13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0" fillId="0" borderId="0" xfId="0" applyBorder="1"/>
    <xf numFmtId="0" fontId="2" fillId="17" borderId="1" xfId="0" applyFont="1" applyFill="1" applyBorder="1" applyAlignment="1">
      <alignment horizontal="center" vertical="center" wrapText="1"/>
    </xf>
    <xf numFmtId="1" fontId="2" fillId="17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8" borderId="33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18" borderId="28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8" borderId="41" xfId="0" applyFont="1" applyFill="1" applyBorder="1" applyAlignment="1" applyProtection="1">
      <alignment horizontal="center" vertical="center" textRotation="90" wrapText="1"/>
      <protection locked="0"/>
    </xf>
    <xf numFmtId="0" fontId="2" fillId="18" borderId="35" xfId="0" applyFont="1" applyFill="1" applyBorder="1" applyAlignment="1" applyProtection="1">
      <alignment horizontal="center" vertical="center" textRotation="90" wrapText="1"/>
      <protection locked="0"/>
    </xf>
    <xf numFmtId="1" fontId="2" fillId="18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18" borderId="1" xfId="0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16" borderId="46" xfId="0" applyFill="1" applyBorder="1" applyAlignment="1">
      <alignment horizontal="center"/>
    </xf>
    <xf numFmtId="0" fontId="0" fillId="15" borderId="46" xfId="0" applyFill="1" applyBorder="1" applyAlignment="1">
      <alignment horizontal="center"/>
    </xf>
    <xf numFmtId="0" fontId="0" fillId="14" borderId="46" xfId="0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5" fillId="3" borderId="27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/>
      <protection locked="0"/>
    </xf>
    <xf numFmtId="0" fontId="5" fillId="17" borderId="21" xfId="0" applyFont="1" applyFill="1" applyBorder="1" applyAlignment="1" applyProtection="1">
      <alignment horizontal="center"/>
      <protection locked="0"/>
    </xf>
    <xf numFmtId="0" fontId="5" fillId="17" borderId="22" xfId="0" applyFont="1" applyFill="1" applyBorder="1" applyAlignment="1" applyProtection="1">
      <alignment horizontal="center"/>
      <protection locked="0"/>
    </xf>
    <xf numFmtId="0" fontId="5" fillId="17" borderId="23" xfId="0" applyFont="1" applyFill="1" applyBorder="1" applyAlignment="1" applyProtection="1">
      <alignment horizontal="center"/>
      <protection locked="0"/>
    </xf>
    <xf numFmtId="0" fontId="5" fillId="5" borderId="21" xfId="0" applyFont="1" applyFill="1" applyBorder="1" applyAlignment="1" applyProtection="1">
      <alignment horizontal="center"/>
      <protection locked="0"/>
    </xf>
    <xf numFmtId="0" fontId="5" fillId="5" borderId="22" xfId="0" applyFont="1" applyFill="1" applyBorder="1" applyAlignment="1" applyProtection="1">
      <alignment horizontal="center"/>
      <protection locked="0"/>
    </xf>
    <xf numFmtId="0" fontId="5" fillId="8" borderId="21" xfId="0" applyFont="1" applyFill="1" applyBorder="1" applyAlignment="1" applyProtection="1">
      <alignment horizontal="center"/>
      <protection locked="0"/>
    </xf>
    <xf numFmtId="0" fontId="5" fillId="8" borderId="22" xfId="0" applyFont="1" applyFill="1" applyBorder="1" applyAlignment="1" applyProtection="1">
      <alignment horizontal="center"/>
      <protection locked="0"/>
    </xf>
    <xf numFmtId="0" fontId="5" fillId="8" borderId="23" xfId="0" applyFont="1" applyFill="1" applyBorder="1" applyAlignment="1" applyProtection="1">
      <alignment horizontal="center"/>
      <protection locked="0"/>
    </xf>
    <xf numFmtId="0" fontId="5" fillId="4" borderId="21" xfId="0" applyFont="1" applyFill="1" applyBorder="1" applyAlignment="1" applyProtection="1">
      <alignment horizontal="center"/>
      <protection locked="0"/>
    </xf>
    <xf numFmtId="0" fontId="5" fillId="4" borderId="22" xfId="0" applyFont="1" applyFill="1" applyBorder="1" applyAlignment="1" applyProtection="1">
      <alignment horizontal="center"/>
      <protection locked="0"/>
    </xf>
    <xf numFmtId="0" fontId="0" fillId="3" borderId="26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1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 textRotation="90"/>
    </xf>
    <xf numFmtId="0" fontId="0" fillId="5" borderId="44" xfId="0" applyFill="1" applyBorder="1" applyAlignment="1">
      <alignment horizontal="center" vertical="center" textRotation="90"/>
    </xf>
    <xf numFmtId="0" fontId="0" fillId="5" borderId="45" xfId="0" applyFill="1" applyBorder="1" applyAlignment="1">
      <alignment horizontal="center" vertical="center" textRotation="90"/>
    </xf>
    <xf numFmtId="0" fontId="0" fillId="8" borderId="43" xfId="0" applyFill="1" applyBorder="1" applyAlignment="1">
      <alignment horizontal="center" vertical="center" textRotation="90"/>
    </xf>
    <xf numFmtId="0" fontId="0" fillId="8" borderId="44" xfId="0" applyFill="1" applyBorder="1" applyAlignment="1">
      <alignment horizontal="center" vertical="center" textRotation="90"/>
    </xf>
    <xf numFmtId="0" fontId="0" fillId="8" borderId="45" xfId="0" applyFill="1" applyBorder="1" applyAlignment="1">
      <alignment horizontal="center" vertical="center" textRotation="90"/>
    </xf>
    <xf numFmtId="0" fontId="0" fillId="17" borderId="43" xfId="0" applyFill="1" applyBorder="1" applyAlignment="1">
      <alignment horizontal="center" vertical="center" textRotation="90"/>
    </xf>
    <xf numFmtId="0" fontId="0" fillId="17" borderId="44" xfId="0" applyFill="1" applyBorder="1" applyAlignment="1">
      <alignment horizontal="center" vertical="center" textRotation="90"/>
    </xf>
    <xf numFmtId="0" fontId="0" fillId="17" borderId="45" xfId="0" applyFill="1" applyBorder="1" applyAlignment="1">
      <alignment horizontal="center" vertical="center" textRotation="90"/>
    </xf>
    <xf numFmtId="0" fontId="0" fillId="4" borderId="43" xfId="0" applyFill="1" applyBorder="1" applyAlignment="1">
      <alignment horizontal="center" vertical="center" textRotation="90"/>
    </xf>
    <xf numFmtId="0" fontId="0" fillId="4" borderId="44" xfId="0" applyFill="1" applyBorder="1" applyAlignment="1">
      <alignment horizontal="center" vertical="center" textRotation="90"/>
    </xf>
    <xf numFmtId="0" fontId="0" fillId="4" borderId="45" xfId="0" applyFill="1" applyBorder="1" applyAlignment="1">
      <alignment horizontal="center" vertical="center" textRotation="90"/>
    </xf>
    <xf numFmtId="0" fontId="0" fillId="2" borderId="43" xfId="0" applyFill="1" applyBorder="1" applyAlignment="1">
      <alignment horizontal="center" vertical="center" textRotation="90"/>
    </xf>
    <xf numFmtId="0" fontId="0" fillId="2" borderId="44" xfId="0" applyFill="1" applyBorder="1" applyAlignment="1">
      <alignment horizontal="center" vertical="center" textRotation="90"/>
    </xf>
    <xf numFmtId="0" fontId="0" fillId="2" borderId="45" xfId="0" applyFill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/>
    </xf>
  </cellXfs>
  <cellStyles count="4">
    <cellStyle name="Normal" xfId="0" builtinId="0"/>
    <cellStyle name="Normal 2 2" xfId="1" xr:uid="{00000000-0005-0000-0000-000001000000}"/>
    <cellStyle name="Normal 3" xfId="2" xr:uid="{00000000-0005-0000-0000-000002000000}"/>
    <cellStyle name="Percent" xfId="3" builtinId="5"/>
  </cellStyles>
  <dxfs count="70"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7C8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99CCFF"/>
        </patternFill>
      </fill>
    </dxf>
    <dxf>
      <fill>
        <patternFill>
          <bgColor rgb="FF33CC33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99CCFF"/>
        </patternFill>
      </fill>
    </dxf>
    <dxf>
      <fill>
        <patternFill>
          <bgColor rgb="FF33CC33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99CCFF"/>
        </patternFill>
      </fill>
    </dxf>
    <dxf>
      <fill>
        <patternFill>
          <bgColor rgb="FFFF7C80"/>
        </patternFill>
      </fill>
    </dxf>
    <dxf>
      <fill>
        <patternFill>
          <bgColor rgb="FF33CC33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99CCFF"/>
        </patternFill>
      </fill>
    </dxf>
    <dxf>
      <fill>
        <patternFill>
          <bgColor rgb="FF33CC33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99CCFF"/>
        </patternFill>
      </fill>
    </dxf>
    <dxf>
      <fill>
        <patternFill>
          <bgColor rgb="FFFF7575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99CCFF"/>
        </patternFill>
      </fill>
    </dxf>
    <dxf>
      <fill>
        <patternFill>
          <bgColor rgb="FF33CC33"/>
        </patternFill>
      </fill>
    </dxf>
    <dxf>
      <fill>
        <patternFill>
          <bgColor rgb="FFFF7575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99CCFF"/>
        </patternFill>
      </fill>
    </dxf>
    <dxf>
      <fill>
        <patternFill>
          <bgColor rgb="FF33CC33"/>
        </patternFill>
      </fill>
    </dxf>
    <dxf>
      <fill>
        <patternFill>
          <bgColor rgb="FFFF7575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99CCFF"/>
        </patternFill>
      </fill>
    </dxf>
    <dxf>
      <fill>
        <patternFill>
          <bgColor rgb="FF33CC33"/>
        </patternFill>
      </fill>
    </dxf>
    <dxf>
      <fill>
        <patternFill>
          <bgColor rgb="FFFF7575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99CCFF"/>
        </patternFill>
      </fill>
    </dxf>
    <dxf>
      <fill>
        <patternFill>
          <bgColor rgb="FF33CC33"/>
        </patternFill>
      </fill>
    </dxf>
    <dxf>
      <fill>
        <patternFill>
          <bgColor rgb="FFFF7575"/>
        </patternFill>
      </fill>
    </dxf>
    <dxf>
      <fill>
        <patternFill>
          <bgColor rgb="FFFFFF00"/>
        </patternFill>
      </fill>
    </dxf>
    <dxf>
      <fill>
        <patternFill>
          <bgColor rgb="FF00CC00"/>
        </patternFill>
      </fill>
    </dxf>
    <dxf>
      <fill>
        <patternFill>
          <bgColor rgb="FF99CCFF"/>
        </patternFill>
      </fill>
    </dxf>
    <dxf>
      <fill>
        <patternFill>
          <bgColor rgb="FFFFFF00"/>
        </patternFill>
      </fill>
    </dxf>
    <dxf>
      <fill>
        <patternFill>
          <bgColor rgb="FFFF7C80"/>
        </patternFill>
      </fill>
    </dxf>
    <dxf>
      <fill>
        <patternFill>
          <bgColor rgb="FF99CCFF"/>
        </patternFill>
      </fill>
    </dxf>
    <dxf>
      <fill>
        <patternFill>
          <bgColor rgb="FF33CC33"/>
        </patternFill>
      </fill>
    </dxf>
  </dxfs>
  <tableStyles count="0" defaultTableStyle="TableStyleMedium2" defaultPivotStyle="PivotStyleLight16"/>
  <colors>
    <mruColors>
      <color rgb="FFFF66FF"/>
      <color rgb="FFFF7C80"/>
      <color rgb="FF33CC33"/>
      <color rgb="FF58B3C8"/>
      <color rgb="FFDDEBF7"/>
      <color rgb="FFF0D7FF"/>
      <color rgb="FF99CCFF"/>
      <color rgb="FFFFFF99"/>
      <color rgb="FFFFCC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T251"/>
  <sheetViews>
    <sheetView tabSelected="1" zoomScale="80" zoomScaleNormal="80" workbookViewId="0">
      <pane xSplit="13" ySplit="3" topLeftCell="N4" activePane="bottomRight" state="frozen"/>
      <selection pane="topRight" activeCell="O1" sqref="O1"/>
      <selection pane="bottomLeft" activeCell="A4" sqref="A4"/>
      <selection pane="bottomRight"/>
    </sheetView>
  </sheetViews>
  <sheetFormatPr defaultRowHeight="14.4" x14ac:dyDescent="0.3"/>
  <cols>
    <col min="1" max="1" width="8.88671875" style="158"/>
    <col min="2" max="2" width="20.109375" bestFit="1" customWidth="1"/>
    <col min="3" max="3" width="13.6640625" bestFit="1" customWidth="1"/>
    <col min="4" max="4" width="14.77734375" customWidth="1"/>
    <col min="5" max="8" width="3.6640625" customWidth="1"/>
    <col min="9" max="9" width="9.6640625" customWidth="1"/>
    <col min="10" max="10" width="20.33203125" bestFit="1" customWidth="1"/>
    <col min="11" max="11" width="8" customWidth="1"/>
    <col min="12" max="12" width="9.6640625" bestFit="1" customWidth="1"/>
    <col min="13" max="13" width="3.6640625" bestFit="1" customWidth="1"/>
    <col min="14" max="46" width="3.6640625" customWidth="1"/>
    <col min="47" max="47" width="8" style="41" bestFit="1" customWidth="1"/>
    <col min="48" max="48" width="8.21875" style="41" bestFit="1" customWidth="1"/>
    <col min="49" max="49" width="8.21875" style="41" customWidth="1"/>
    <col min="50" max="50" width="16.33203125" style="163" bestFit="1" customWidth="1"/>
    <col min="51" max="53" width="13.44140625" bestFit="1" customWidth="1"/>
    <col min="54" max="92" width="3.6640625" customWidth="1"/>
    <col min="93" max="93" width="8" style="41" bestFit="1" customWidth="1"/>
    <col min="94" max="94" width="8.21875" style="41" bestFit="1" customWidth="1"/>
    <col min="95" max="95" width="8.21875" style="41" customWidth="1"/>
    <col min="96" max="96" width="16.33203125" style="163" bestFit="1" customWidth="1"/>
    <col min="97" max="99" width="13.44140625" bestFit="1" customWidth="1"/>
    <col min="100" max="135" width="3.6640625" customWidth="1"/>
    <col min="136" max="136" width="8" style="41" bestFit="1" customWidth="1"/>
    <col min="137" max="137" width="8.21875" style="41" bestFit="1" customWidth="1"/>
    <col min="138" max="138" width="8.21875" style="41" customWidth="1"/>
    <col min="139" max="139" width="16.33203125" style="163" bestFit="1" customWidth="1"/>
    <col min="140" max="142" width="13.44140625" bestFit="1" customWidth="1"/>
    <col min="143" max="190" width="3.6640625" customWidth="1"/>
    <col min="191" max="191" width="8" style="41" bestFit="1" customWidth="1"/>
    <col min="192" max="192" width="8.21875" style="41" bestFit="1" customWidth="1"/>
    <col min="193" max="193" width="8.21875" style="41" customWidth="1"/>
    <col min="194" max="194" width="16.33203125" style="163" bestFit="1" customWidth="1"/>
    <col min="195" max="197" width="13.44140625" bestFit="1" customWidth="1"/>
    <col min="198" max="221" width="3.6640625" customWidth="1"/>
    <col min="222" max="222" width="8.33203125" style="41" bestFit="1" customWidth="1"/>
    <col min="223" max="223" width="8.21875" style="41" bestFit="1" customWidth="1"/>
    <col min="224" max="224" width="8.21875" style="41" customWidth="1"/>
    <col min="225" max="225" width="16.33203125" style="163" bestFit="1" customWidth="1"/>
    <col min="226" max="228" width="13.44140625" bestFit="1" customWidth="1"/>
  </cols>
  <sheetData>
    <row r="1" spans="1:228" ht="15" customHeight="1" thickBot="1" x14ac:dyDescent="0.35">
      <c r="A1" s="153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204" t="s">
        <v>25</v>
      </c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6"/>
      <c r="BB1" s="212" t="s">
        <v>26</v>
      </c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02" t="s">
        <v>27</v>
      </c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/>
      <c r="DK1" s="203"/>
      <c r="DL1" s="203"/>
      <c r="DM1" s="203"/>
      <c r="DN1" s="203"/>
      <c r="DO1" s="203"/>
      <c r="DP1" s="203"/>
      <c r="DQ1" s="203"/>
      <c r="DR1" s="203"/>
      <c r="DS1" s="203"/>
      <c r="DT1" s="203"/>
      <c r="DU1" s="203"/>
      <c r="DV1" s="203"/>
      <c r="DW1" s="203"/>
      <c r="DX1" s="203"/>
      <c r="DY1" s="203"/>
      <c r="DZ1" s="203"/>
      <c r="EA1" s="203"/>
      <c r="EB1" s="203"/>
      <c r="EC1" s="203"/>
      <c r="ED1" s="203"/>
      <c r="EE1" s="203"/>
      <c r="EF1" s="203"/>
      <c r="EG1" s="203"/>
      <c r="EH1" s="203"/>
      <c r="EI1" s="203"/>
      <c r="EJ1" s="203"/>
      <c r="EK1" s="203"/>
      <c r="EL1" s="203"/>
      <c r="EM1" s="207" t="s">
        <v>30</v>
      </c>
      <c r="EN1" s="208"/>
      <c r="EO1" s="208"/>
      <c r="EP1" s="208"/>
      <c r="EQ1" s="208"/>
      <c r="ER1" s="208"/>
      <c r="ES1" s="208"/>
      <c r="ET1" s="208"/>
      <c r="EU1" s="208"/>
      <c r="EV1" s="208"/>
      <c r="EW1" s="208"/>
      <c r="EX1" s="208"/>
      <c r="EY1" s="208"/>
      <c r="EZ1" s="208"/>
      <c r="FA1" s="208"/>
      <c r="FB1" s="208"/>
      <c r="FC1" s="208"/>
      <c r="FD1" s="208"/>
      <c r="FE1" s="208"/>
      <c r="FF1" s="208"/>
      <c r="FG1" s="208"/>
      <c r="FH1" s="208"/>
      <c r="FI1" s="208"/>
      <c r="FJ1" s="208"/>
      <c r="FK1" s="208"/>
      <c r="FL1" s="208"/>
      <c r="FM1" s="208"/>
      <c r="FN1" s="208"/>
      <c r="FO1" s="208"/>
      <c r="FP1" s="208"/>
      <c r="FQ1" s="208"/>
      <c r="FR1" s="208"/>
      <c r="FS1" s="208"/>
      <c r="FT1" s="208"/>
      <c r="FU1" s="208"/>
      <c r="FV1" s="208"/>
      <c r="FW1" s="208"/>
      <c r="FX1" s="208"/>
      <c r="FY1" s="208"/>
      <c r="FZ1" s="208"/>
      <c r="GA1" s="208"/>
      <c r="GB1" s="208"/>
      <c r="GC1" s="208"/>
      <c r="GD1" s="208"/>
      <c r="GE1" s="208"/>
      <c r="GF1" s="208"/>
      <c r="GG1" s="208"/>
      <c r="GH1" s="208"/>
      <c r="GI1" s="208"/>
      <c r="GJ1" s="208"/>
      <c r="GK1" s="208"/>
      <c r="GL1" s="208"/>
      <c r="GM1" s="208"/>
      <c r="GN1" s="208"/>
      <c r="GO1" s="208"/>
      <c r="GP1" s="209" t="s">
        <v>31</v>
      </c>
      <c r="GQ1" s="210"/>
      <c r="GR1" s="210"/>
      <c r="GS1" s="210"/>
      <c r="GT1" s="210"/>
      <c r="GU1" s="210"/>
      <c r="GV1" s="210"/>
      <c r="GW1" s="210"/>
      <c r="GX1" s="210"/>
      <c r="GY1" s="210"/>
      <c r="GZ1" s="210"/>
      <c r="HA1" s="210"/>
      <c r="HB1" s="210"/>
      <c r="HC1" s="210"/>
      <c r="HD1" s="210"/>
      <c r="HE1" s="210"/>
      <c r="HF1" s="210"/>
      <c r="HG1" s="210"/>
      <c r="HH1" s="210"/>
      <c r="HI1" s="210"/>
      <c r="HJ1" s="210"/>
      <c r="HK1" s="210"/>
      <c r="HL1" s="210"/>
      <c r="HM1" s="210"/>
      <c r="HN1" s="210"/>
      <c r="HO1" s="210"/>
      <c r="HP1" s="210"/>
      <c r="HQ1" s="210"/>
      <c r="HR1" s="210"/>
      <c r="HS1" s="210"/>
      <c r="HT1" s="211"/>
    </row>
    <row r="2" spans="1:228" ht="15" thickBot="1" x14ac:dyDescent="0.35">
      <c r="A2" s="153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99" t="s">
        <v>21</v>
      </c>
      <c r="O2" s="200"/>
      <c r="P2" s="201"/>
      <c r="Q2" s="199" t="s">
        <v>9</v>
      </c>
      <c r="R2" s="200"/>
      <c r="S2" s="201"/>
      <c r="T2" s="199" t="s">
        <v>10</v>
      </c>
      <c r="U2" s="200"/>
      <c r="V2" s="201"/>
      <c r="W2" s="199" t="s">
        <v>11</v>
      </c>
      <c r="X2" s="200"/>
      <c r="Y2" s="201"/>
      <c r="Z2" s="199" t="s">
        <v>12</v>
      </c>
      <c r="AA2" s="200"/>
      <c r="AB2" s="201"/>
      <c r="AC2" s="199" t="s">
        <v>13</v>
      </c>
      <c r="AD2" s="200"/>
      <c r="AE2" s="201"/>
      <c r="AF2" s="199" t="s">
        <v>14</v>
      </c>
      <c r="AG2" s="200"/>
      <c r="AH2" s="201"/>
      <c r="AI2" s="199" t="s">
        <v>15</v>
      </c>
      <c r="AJ2" s="200"/>
      <c r="AK2" s="201"/>
      <c r="AL2" s="199" t="s">
        <v>16</v>
      </c>
      <c r="AM2" s="200"/>
      <c r="AN2" s="201"/>
      <c r="AO2" s="199" t="s">
        <v>17</v>
      </c>
      <c r="AP2" s="200"/>
      <c r="AQ2" s="201"/>
      <c r="AR2" s="199" t="s">
        <v>18</v>
      </c>
      <c r="AS2" s="200"/>
      <c r="AT2" s="201"/>
      <c r="AU2" s="199" t="s">
        <v>36</v>
      </c>
      <c r="AV2" s="197"/>
      <c r="AW2" s="197"/>
      <c r="AX2" s="197"/>
      <c r="AY2" s="197"/>
      <c r="AZ2" s="197"/>
      <c r="BA2" s="198"/>
      <c r="BB2" s="199" t="s">
        <v>21</v>
      </c>
      <c r="BC2" s="200"/>
      <c r="BD2" s="201"/>
      <c r="BE2" s="199" t="s">
        <v>9</v>
      </c>
      <c r="BF2" s="200"/>
      <c r="BG2" s="201"/>
      <c r="BH2" s="199" t="s">
        <v>10</v>
      </c>
      <c r="BI2" s="200"/>
      <c r="BJ2" s="201"/>
      <c r="BK2" s="199" t="s">
        <v>11</v>
      </c>
      <c r="BL2" s="200"/>
      <c r="BM2" s="201"/>
      <c r="BN2" s="199" t="s">
        <v>12</v>
      </c>
      <c r="BO2" s="200"/>
      <c r="BP2" s="201"/>
      <c r="BQ2" s="199" t="s">
        <v>13</v>
      </c>
      <c r="BR2" s="200"/>
      <c r="BS2" s="201"/>
      <c r="BT2" s="199" t="s">
        <v>14</v>
      </c>
      <c r="BU2" s="200"/>
      <c r="BV2" s="201"/>
      <c r="BW2" s="199" t="s">
        <v>15</v>
      </c>
      <c r="BX2" s="200"/>
      <c r="BY2" s="201"/>
      <c r="BZ2" s="199" t="s">
        <v>16</v>
      </c>
      <c r="CA2" s="200"/>
      <c r="CB2" s="201"/>
      <c r="CC2" s="199" t="s">
        <v>17</v>
      </c>
      <c r="CD2" s="200"/>
      <c r="CE2" s="201"/>
      <c r="CF2" s="199" t="s">
        <v>18</v>
      </c>
      <c r="CG2" s="200"/>
      <c r="CH2" s="201"/>
      <c r="CI2" s="199" t="s">
        <v>19</v>
      </c>
      <c r="CJ2" s="200"/>
      <c r="CK2" s="201"/>
      <c r="CL2" s="199" t="s">
        <v>33</v>
      </c>
      <c r="CM2" s="200"/>
      <c r="CN2" s="201"/>
      <c r="CO2" s="199" t="s">
        <v>36</v>
      </c>
      <c r="CP2" s="197"/>
      <c r="CQ2" s="197"/>
      <c r="CR2" s="197"/>
      <c r="CS2" s="197"/>
      <c r="CT2" s="197"/>
      <c r="CU2" s="197"/>
      <c r="CV2" s="199" t="s">
        <v>21</v>
      </c>
      <c r="CW2" s="200"/>
      <c r="CX2" s="201"/>
      <c r="CY2" s="199" t="s">
        <v>9</v>
      </c>
      <c r="CZ2" s="200"/>
      <c r="DA2" s="201"/>
      <c r="DB2" s="199" t="s">
        <v>10</v>
      </c>
      <c r="DC2" s="200"/>
      <c r="DD2" s="201"/>
      <c r="DE2" s="199" t="s">
        <v>11</v>
      </c>
      <c r="DF2" s="200"/>
      <c r="DG2" s="201"/>
      <c r="DH2" s="199" t="s">
        <v>12</v>
      </c>
      <c r="DI2" s="200"/>
      <c r="DJ2" s="201"/>
      <c r="DK2" s="199" t="s">
        <v>13</v>
      </c>
      <c r="DL2" s="200"/>
      <c r="DM2" s="201"/>
      <c r="DN2" s="199" t="s">
        <v>14</v>
      </c>
      <c r="DO2" s="200"/>
      <c r="DP2" s="201"/>
      <c r="DQ2" s="199" t="s">
        <v>15</v>
      </c>
      <c r="DR2" s="200"/>
      <c r="DS2" s="201"/>
      <c r="DT2" s="199" t="s">
        <v>16</v>
      </c>
      <c r="DU2" s="200"/>
      <c r="DV2" s="201"/>
      <c r="DW2" s="199" t="s">
        <v>17</v>
      </c>
      <c r="DX2" s="200"/>
      <c r="DY2" s="201"/>
      <c r="DZ2" s="199" t="s">
        <v>18</v>
      </c>
      <c r="EA2" s="200"/>
      <c r="EB2" s="201"/>
      <c r="EC2" s="199" t="s">
        <v>19</v>
      </c>
      <c r="ED2" s="200"/>
      <c r="EE2" s="201"/>
      <c r="EF2" s="199" t="s">
        <v>36</v>
      </c>
      <c r="EG2" s="197"/>
      <c r="EH2" s="197"/>
      <c r="EI2" s="197"/>
      <c r="EJ2" s="197"/>
      <c r="EK2" s="197"/>
      <c r="EL2" s="197"/>
      <c r="EM2" s="196" t="s">
        <v>21</v>
      </c>
      <c r="EN2" s="197"/>
      <c r="EO2" s="197"/>
      <c r="EP2" s="198"/>
      <c r="EQ2" s="196" t="s">
        <v>9</v>
      </c>
      <c r="ER2" s="197"/>
      <c r="ES2" s="197"/>
      <c r="ET2" s="197"/>
      <c r="EU2" s="196" t="s">
        <v>10</v>
      </c>
      <c r="EV2" s="197"/>
      <c r="EW2" s="197"/>
      <c r="EX2" s="198"/>
      <c r="EY2" s="196" t="s">
        <v>11</v>
      </c>
      <c r="EZ2" s="197"/>
      <c r="FA2" s="197"/>
      <c r="FB2" s="198"/>
      <c r="FC2" s="196" t="s">
        <v>12</v>
      </c>
      <c r="FD2" s="197"/>
      <c r="FE2" s="197"/>
      <c r="FF2" s="198"/>
      <c r="FG2" s="196" t="s">
        <v>13</v>
      </c>
      <c r="FH2" s="197"/>
      <c r="FI2" s="197"/>
      <c r="FJ2" s="198"/>
      <c r="FK2" s="196" t="s">
        <v>14</v>
      </c>
      <c r="FL2" s="197"/>
      <c r="FM2" s="197"/>
      <c r="FN2" s="198"/>
      <c r="FO2" s="196" t="s">
        <v>15</v>
      </c>
      <c r="FP2" s="197"/>
      <c r="FQ2" s="197"/>
      <c r="FR2" s="198"/>
      <c r="FS2" s="196" t="s">
        <v>16</v>
      </c>
      <c r="FT2" s="197"/>
      <c r="FU2" s="197"/>
      <c r="FV2" s="198"/>
      <c r="FW2" s="196" t="s">
        <v>17</v>
      </c>
      <c r="FX2" s="197"/>
      <c r="FY2" s="197"/>
      <c r="FZ2" s="198"/>
      <c r="GA2" s="196" t="s">
        <v>18</v>
      </c>
      <c r="GB2" s="197"/>
      <c r="GC2" s="197"/>
      <c r="GD2" s="198"/>
      <c r="GE2" s="196" t="s">
        <v>19</v>
      </c>
      <c r="GF2" s="197"/>
      <c r="GG2" s="197"/>
      <c r="GH2" s="198"/>
      <c r="GI2" s="199" t="s">
        <v>36</v>
      </c>
      <c r="GJ2" s="197"/>
      <c r="GK2" s="197"/>
      <c r="GL2" s="197"/>
      <c r="GM2" s="197"/>
      <c r="GN2" s="197"/>
      <c r="GO2" s="197"/>
      <c r="GP2" s="196" t="s">
        <v>21</v>
      </c>
      <c r="GQ2" s="197"/>
      <c r="GR2" s="197"/>
      <c r="GS2" s="198"/>
      <c r="GT2" s="196" t="s">
        <v>9</v>
      </c>
      <c r="GU2" s="197"/>
      <c r="GV2" s="197"/>
      <c r="GW2" s="197"/>
      <c r="GX2" s="196" t="s">
        <v>10</v>
      </c>
      <c r="GY2" s="197"/>
      <c r="GZ2" s="197"/>
      <c r="HA2" s="198"/>
      <c r="HB2" s="196" t="s">
        <v>11</v>
      </c>
      <c r="HC2" s="197"/>
      <c r="HD2" s="197"/>
      <c r="HE2" s="198"/>
      <c r="HF2" s="196" t="s">
        <v>12</v>
      </c>
      <c r="HG2" s="197"/>
      <c r="HH2" s="197"/>
      <c r="HI2" s="198"/>
      <c r="HJ2" s="196" t="s">
        <v>13</v>
      </c>
      <c r="HK2" s="197"/>
      <c r="HL2" s="197"/>
      <c r="HM2" s="198"/>
      <c r="HN2" s="199" t="s">
        <v>36</v>
      </c>
      <c r="HO2" s="200"/>
      <c r="HP2" s="200"/>
      <c r="HQ2" s="200"/>
      <c r="HR2" s="200"/>
      <c r="HS2" s="200"/>
      <c r="HT2" s="201"/>
    </row>
    <row r="3" spans="1:228" ht="118.2" customHeight="1" thickBot="1" x14ac:dyDescent="0.35">
      <c r="A3" s="154" t="s">
        <v>0</v>
      </c>
      <c r="B3" s="90" t="s">
        <v>1</v>
      </c>
      <c r="C3" s="91" t="s">
        <v>2</v>
      </c>
      <c r="D3" s="92" t="s">
        <v>3</v>
      </c>
      <c r="E3" s="90" t="s">
        <v>4</v>
      </c>
      <c r="F3" s="90" t="s">
        <v>5</v>
      </c>
      <c r="G3" s="90" t="s">
        <v>6</v>
      </c>
      <c r="H3" s="90" t="s">
        <v>7</v>
      </c>
      <c r="I3" s="93" t="s">
        <v>8</v>
      </c>
      <c r="J3" s="94" t="s">
        <v>38</v>
      </c>
      <c r="K3" s="95" t="s">
        <v>32</v>
      </c>
      <c r="L3" s="96" t="s">
        <v>39</v>
      </c>
      <c r="M3" s="97" t="s">
        <v>20</v>
      </c>
      <c r="N3" s="23" t="s">
        <v>22</v>
      </c>
      <c r="O3" s="23" t="s">
        <v>23</v>
      </c>
      <c r="P3" s="24" t="s">
        <v>24</v>
      </c>
      <c r="Q3" s="25" t="s">
        <v>22</v>
      </c>
      <c r="R3" s="23" t="s">
        <v>23</v>
      </c>
      <c r="S3" s="23" t="s">
        <v>24</v>
      </c>
      <c r="T3" s="23" t="s">
        <v>22</v>
      </c>
      <c r="U3" s="23" t="s">
        <v>23</v>
      </c>
      <c r="V3" s="23" t="s">
        <v>24</v>
      </c>
      <c r="W3" s="23" t="s">
        <v>22</v>
      </c>
      <c r="X3" s="23" t="s">
        <v>23</v>
      </c>
      <c r="Y3" s="23" t="s">
        <v>24</v>
      </c>
      <c r="Z3" s="23" t="s">
        <v>22</v>
      </c>
      <c r="AA3" s="23" t="s">
        <v>23</v>
      </c>
      <c r="AB3" s="23" t="s">
        <v>24</v>
      </c>
      <c r="AC3" s="23" t="s">
        <v>22</v>
      </c>
      <c r="AD3" s="23" t="s">
        <v>23</v>
      </c>
      <c r="AE3" s="23" t="s">
        <v>24</v>
      </c>
      <c r="AF3" s="23" t="s">
        <v>22</v>
      </c>
      <c r="AG3" s="23" t="s">
        <v>23</v>
      </c>
      <c r="AH3" s="23" t="s">
        <v>24</v>
      </c>
      <c r="AI3" s="23" t="s">
        <v>22</v>
      </c>
      <c r="AJ3" s="23" t="s">
        <v>23</v>
      </c>
      <c r="AK3" s="23" t="s">
        <v>24</v>
      </c>
      <c r="AL3" s="23" t="s">
        <v>22</v>
      </c>
      <c r="AM3" s="23" t="s">
        <v>23</v>
      </c>
      <c r="AN3" s="23" t="s">
        <v>24</v>
      </c>
      <c r="AO3" s="23" t="s">
        <v>22</v>
      </c>
      <c r="AP3" s="23" t="s">
        <v>23</v>
      </c>
      <c r="AQ3" s="23" t="s">
        <v>24</v>
      </c>
      <c r="AR3" s="23" t="s">
        <v>22</v>
      </c>
      <c r="AS3" s="23" t="s">
        <v>23</v>
      </c>
      <c r="AT3" s="26" t="s">
        <v>24</v>
      </c>
      <c r="AU3" s="168" t="s">
        <v>37</v>
      </c>
      <c r="AV3" s="169" t="s">
        <v>44</v>
      </c>
      <c r="AW3" s="170" t="s">
        <v>46</v>
      </c>
      <c r="AX3" s="171" t="s">
        <v>45</v>
      </c>
      <c r="AY3" s="171" t="s">
        <v>47</v>
      </c>
      <c r="AZ3" s="171" t="s">
        <v>34</v>
      </c>
      <c r="BA3" s="172" t="s">
        <v>35</v>
      </c>
      <c r="BB3" s="25" t="s">
        <v>22</v>
      </c>
      <c r="BC3" s="23" t="s">
        <v>23</v>
      </c>
      <c r="BD3" s="24" t="s">
        <v>24</v>
      </c>
      <c r="BE3" s="25" t="s">
        <v>22</v>
      </c>
      <c r="BF3" s="23" t="s">
        <v>23</v>
      </c>
      <c r="BG3" s="23" t="s">
        <v>24</v>
      </c>
      <c r="BH3" s="23" t="s">
        <v>22</v>
      </c>
      <c r="BI3" s="23" t="s">
        <v>23</v>
      </c>
      <c r="BJ3" s="23" t="s">
        <v>24</v>
      </c>
      <c r="BK3" s="23" t="s">
        <v>22</v>
      </c>
      <c r="BL3" s="23" t="s">
        <v>23</v>
      </c>
      <c r="BM3" s="23" t="s">
        <v>24</v>
      </c>
      <c r="BN3" s="23" t="s">
        <v>22</v>
      </c>
      <c r="BO3" s="23" t="s">
        <v>23</v>
      </c>
      <c r="BP3" s="23" t="s">
        <v>24</v>
      </c>
      <c r="BQ3" s="23" t="s">
        <v>22</v>
      </c>
      <c r="BR3" s="23" t="s">
        <v>23</v>
      </c>
      <c r="BS3" s="23" t="s">
        <v>24</v>
      </c>
      <c r="BT3" s="23" t="s">
        <v>22</v>
      </c>
      <c r="BU3" s="23" t="s">
        <v>23</v>
      </c>
      <c r="BV3" s="23" t="s">
        <v>24</v>
      </c>
      <c r="BW3" s="23" t="s">
        <v>22</v>
      </c>
      <c r="BX3" s="23" t="s">
        <v>23</v>
      </c>
      <c r="BY3" s="23" t="s">
        <v>24</v>
      </c>
      <c r="BZ3" s="23" t="s">
        <v>22</v>
      </c>
      <c r="CA3" s="23" t="s">
        <v>23</v>
      </c>
      <c r="CB3" s="23" t="s">
        <v>24</v>
      </c>
      <c r="CC3" s="23" t="s">
        <v>22</v>
      </c>
      <c r="CD3" s="23" t="s">
        <v>23</v>
      </c>
      <c r="CE3" s="23" t="s">
        <v>24</v>
      </c>
      <c r="CF3" s="23" t="s">
        <v>22</v>
      </c>
      <c r="CG3" s="23" t="s">
        <v>23</v>
      </c>
      <c r="CH3" s="23" t="s">
        <v>24</v>
      </c>
      <c r="CI3" s="23" t="s">
        <v>22</v>
      </c>
      <c r="CJ3" s="23" t="s">
        <v>23</v>
      </c>
      <c r="CK3" s="23" t="s">
        <v>24</v>
      </c>
      <c r="CL3" s="23" t="s">
        <v>22</v>
      </c>
      <c r="CM3" s="23" t="s">
        <v>23</v>
      </c>
      <c r="CN3" s="23" t="s">
        <v>24</v>
      </c>
      <c r="CO3" s="45" t="s">
        <v>37</v>
      </c>
      <c r="CP3" s="65" t="s">
        <v>44</v>
      </c>
      <c r="CQ3" s="66" t="s">
        <v>46</v>
      </c>
      <c r="CR3" s="68" t="s">
        <v>45</v>
      </c>
      <c r="CS3" s="73" t="s">
        <v>47</v>
      </c>
      <c r="CT3" s="74" t="s">
        <v>34</v>
      </c>
      <c r="CU3" s="75" t="s">
        <v>35</v>
      </c>
      <c r="CV3" s="23" t="s">
        <v>28</v>
      </c>
      <c r="CW3" s="23" t="s">
        <v>23</v>
      </c>
      <c r="CX3" s="24" t="s">
        <v>29</v>
      </c>
      <c r="CY3" s="25" t="s">
        <v>28</v>
      </c>
      <c r="CZ3" s="23" t="s">
        <v>23</v>
      </c>
      <c r="DA3" s="23" t="s">
        <v>29</v>
      </c>
      <c r="DB3" s="23" t="s">
        <v>28</v>
      </c>
      <c r="DC3" s="23" t="s">
        <v>23</v>
      </c>
      <c r="DD3" s="23" t="s">
        <v>29</v>
      </c>
      <c r="DE3" s="23" t="s">
        <v>28</v>
      </c>
      <c r="DF3" s="23" t="s">
        <v>23</v>
      </c>
      <c r="DG3" s="23" t="s">
        <v>29</v>
      </c>
      <c r="DH3" s="23" t="s">
        <v>28</v>
      </c>
      <c r="DI3" s="23" t="s">
        <v>23</v>
      </c>
      <c r="DJ3" s="23" t="s">
        <v>29</v>
      </c>
      <c r="DK3" s="23" t="s">
        <v>28</v>
      </c>
      <c r="DL3" s="23" t="s">
        <v>23</v>
      </c>
      <c r="DM3" s="23" t="s">
        <v>29</v>
      </c>
      <c r="DN3" s="23" t="s">
        <v>28</v>
      </c>
      <c r="DO3" s="23" t="s">
        <v>23</v>
      </c>
      <c r="DP3" s="23" t="s">
        <v>29</v>
      </c>
      <c r="DQ3" s="23" t="s">
        <v>28</v>
      </c>
      <c r="DR3" s="23" t="s">
        <v>23</v>
      </c>
      <c r="DS3" s="23" t="s">
        <v>29</v>
      </c>
      <c r="DT3" s="23" t="s">
        <v>28</v>
      </c>
      <c r="DU3" s="23" t="s">
        <v>23</v>
      </c>
      <c r="DV3" s="23" t="s">
        <v>29</v>
      </c>
      <c r="DW3" s="23" t="s">
        <v>28</v>
      </c>
      <c r="DX3" s="23" t="s">
        <v>23</v>
      </c>
      <c r="DY3" s="23" t="s">
        <v>29</v>
      </c>
      <c r="DZ3" s="23" t="s">
        <v>28</v>
      </c>
      <c r="EA3" s="23" t="s">
        <v>23</v>
      </c>
      <c r="EB3" s="23" t="s">
        <v>29</v>
      </c>
      <c r="EC3" s="23" t="s">
        <v>28</v>
      </c>
      <c r="ED3" s="23" t="s">
        <v>23</v>
      </c>
      <c r="EE3" s="23" t="s">
        <v>29</v>
      </c>
      <c r="EF3" s="47" t="s">
        <v>37</v>
      </c>
      <c r="EG3" s="76" t="s">
        <v>44</v>
      </c>
      <c r="EH3" s="77" t="s">
        <v>46</v>
      </c>
      <c r="EI3" s="71" t="s">
        <v>45</v>
      </c>
      <c r="EJ3" s="78" t="s">
        <v>47</v>
      </c>
      <c r="EK3" s="79" t="s">
        <v>34</v>
      </c>
      <c r="EL3" s="80" t="s">
        <v>35</v>
      </c>
      <c r="EM3" s="23" t="s">
        <v>28</v>
      </c>
      <c r="EN3" s="26" t="s">
        <v>23</v>
      </c>
      <c r="EO3" s="26" t="s">
        <v>29</v>
      </c>
      <c r="EP3" s="24" t="s">
        <v>24</v>
      </c>
      <c r="EQ3" s="23" t="s">
        <v>28</v>
      </c>
      <c r="ER3" s="26" t="s">
        <v>23</v>
      </c>
      <c r="ES3" s="26" t="s">
        <v>29</v>
      </c>
      <c r="ET3" s="24" t="s">
        <v>24</v>
      </c>
      <c r="EU3" s="23" t="s">
        <v>28</v>
      </c>
      <c r="EV3" s="26" t="s">
        <v>23</v>
      </c>
      <c r="EW3" s="26" t="s">
        <v>29</v>
      </c>
      <c r="EX3" s="24" t="s">
        <v>24</v>
      </c>
      <c r="EY3" s="23" t="s">
        <v>28</v>
      </c>
      <c r="EZ3" s="26" t="s">
        <v>23</v>
      </c>
      <c r="FA3" s="26" t="s">
        <v>29</v>
      </c>
      <c r="FB3" s="24" t="s">
        <v>24</v>
      </c>
      <c r="FC3" s="23" t="s">
        <v>28</v>
      </c>
      <c r="FD3" s="26" t="s">
        <v>23</v>
      </c>
      <c r="FE3" s="26" t="s">
        <v>29</v>
      </c>
      <c r="FF3" s="24" t="s">
        <v>24</v>
      </c>
      <c r="FG3" s="23" t="s">
        <v>28</v>
      </c>
      <c r="FH3" s="26" t="s">
        <v>23</v>
      </c>
      <c r="FI3" s="26" t="s">
        <v>29</v>
      </c>
      <c r="FJ3" s="24" t="s">
        <v>24</v>
      </c>
      <c r="FK3" s="23" t="s">
        <v>28</v>
      </c>
      <c r="FL3" s="26" t="s">
        <v>23</v>
      </c>
      <c r="FM3" s="26" t="s">
        <v>29</v>
      </c>
      <c r="FN3" s="24" t="s">
        <v>24</v>
      </c>
      <c r="FO3" s="23" t="s">
        <v>28</v>
      </c>
      <c r="FP3" s="26" t="s">
        <v>23</v>
      </c>
      <c r="FQ3" s="26" t="s">
        <v>29</v>
      </c>
      <c r="FR3" s="24" t="s">
        <v>24</v>
      </c>
      <c r="FS3" s="23" t="s">
        <v>28</v>
      </c>
      <c r="FT3" s="26" t="s">
        <v>23</v>
      </c>
      <c r="FU3" s="26" t="s">
        <v>29</v>
      </c>
      <c r="FV3" s="24" t="s">
        <v>24</v>
      </c>
      <c r="FW3" s="23" t="s">
        <v>28</v>
      </c>
      <c r="FX3" s="26" t="s">
        <v>23</v>
      </c>
      <c r="FY3" s="26" t="s">
        <v>29</v>
      </c>
      <c r="FZ3" s="24" t="s">
        <v>24</v>
      </c>
      <c r="GA3" s="23" t="s">
        <v>28</v>
      </c>
      <c r="GB3" s="26" t="s">
        <v>23</v>
      </c>
      <c r="GC3" s="26" t="s">
        <v>29</v>
      </c>
      <c r="GD3" s="24" t="s">
        <v>24</v>
      </c>
      <c r="GE3" s="23" t="s">
        <v>28</v>
      </c>
      <c r="GF3" s="26" t="s">
        <v>23</v>
      </c>
      <c r="GG3" s="26" t="s">
        <v>29</v>
      </c>
      <c r="GH3" s="24" t="s">
        <v>24</v>
      </c>
      <c r="GI3" s="48" t="s">
        <v>37</v>
      </c>
      <c r="GJ3" s="49" t="s">
        <v>44</v>
      </c>
      <c r="GK3" s="67" t="s">
        <v>46</v>
      </c>
      <c r="GL3" s="70" t="s">
        <v>45</v>
      </c>
      <c r="GM3" s="81" t="s">
        <v>47</v>
      </c>
      <c r="GN3" s="82" t="s">
        <v>34</v>
      </c>
      <c r="GO3" s="83" t="s">
        <v>35</v>
      </c>
      <c r="GP3" s="23" t="s">
        <v>28</v>
      </c>
      <c r="GQ3" s="26" t="s">
        <v>23</v>
      </c>
      <c r="GR3" s="26" t="s">
        <v>29</v>
      </c>
      <c r="GS3" s="24" t="s">
        <v>24</v>
      </c>
      <c r="GT3" s="23" t="s">
        <v>28</v>
      </c>
      <c r="GU3" s="26" t="s">
        <v>23</v>
      </c>
      <c r="GV3" s="26" t="s">
        <v>29</v>
      </c>
      <c r="GW3" s="24" t="s">
        <v>24</v>
      </c>
      <c r="GX3" s="23" t="s">
        <v>28</v>
      </c>
      <c r="GY3" s="26" t="s">
        <v>23</v>
      </c>
      <c r="GZ3" s="26" t="s">
        <v>29</v>
      </c>
      <c r="HA3" s="24" t="s">
        <v>24</v>
      </c>
      <c r="HB3" s="23" t="s">
        <v>28</v>
      </c>
      <c r="HC3" s="26" t="s">
        <v>23</v>
      </c>
      <c r="HD3" s="26" t="s">
        <v>29</v>
      </c>
      <c r="HE3" s="24" t="s">
        <v>24</v>
      </c>
      <c r="HF3" s="23" t="s">
        <v>28</v>
      </c>
      <c r="HG3" s="26" t="s">
        <v>23</v>
      </c>
      <c r="HH3" s="26" t="s">
        <v>29</v>
      </c>
      <c r="HI3" s="24" t="s">
        <v>24</v>
      </c>
      <c r="HJ3" s="23" t="s">
        <v>28</v>
      </c>
      <c r="HK3" s="26" t="s">
        <v>23</v>
      </c>
      <c r="HL3" s="26" t="s">
        <v>29</v>
      </c>
      <c r="HM3" s="24" t="s">
        <v>24</v>
      </c>
      <c r="HN3" s="51" t="s">
        <v>37</v>
      </c>
      <c r="HO3" s="84" t="s">
        <v>44</v>
      </c>
      <c r="HP3" s="85" t="s">
        <v>46</v>
      </c>
      <c r="HQ3" s="69" t="s">
        <v>45</v>
      </c>
      <c r="HR3" s="86" t="s">
        <v>47</v>
      </c>
      <c r="HS3" s="87" t="s">
        <v>34</v>
      </c>
      <c r="HT3" s="88" t="s">
        <v>35</v>
      </c>
    </row>
    <row r="4" spans="1:228" x14ac:dyDescent="0.3">
      <c r="A4" s="155"/>
      <c r="B4" s="99"/>
      <c r="C4" s="100"/>
      <c r="D4" s="98"/>
      <c r="E4" s="101"/>
      <c r="F4" s="101"/>
      <c r="G4" s="101"/>
      <c r="H4" s="101"/>
      <c r="I4" s="102"/>
      <c r="J4" s="103"/>
      <c r="K4" s="104"/>
      <c r="L4" s="98"/>
      <c r="M4" s="105"/>
      <c r="N4" s="10"/>
      <c r="O4" s="27"/>
      <c r="P4" s="12"/>
      <c r="Q4" s="28"/>
      <c r="R4" s="27"/>
      <c r="S4" s="29"/>
      <c r="T4" s="10"/>
      <c r="U4" s="11"/>
      <c r="V4" s="12"/>
      <c r="W4" s="28"/>
      <c r="X4" s="11"/>
      <c r="Y4" s="29"/>
      <c r="Z4" s="10"/>
      <c r="AA4" s="11"/>
      <c r="AB4" s="12"/>
      <c r="AC4" s="28"/>
      <c r="AD4" s="11"/>
      <c r="AE4" s="29"/>
      <c r="AF4" s="10"/>
      <c r="AG4" s="13"/>
      <c r="AH4" s="14"/>
      <c r="AI4" s="13"/>
      <c r="AJ4" s="11"/>
      <c r="AK4" s="30"/>
      <c r="AL4" s="10"/>
      <c r="AM4" s="13"/>
      <c r="AN4" s="14"/>
      <c r="AO4" s="13"/>
      <c r="AP4" s="11"/>
      <c r="AQ4" s="30"/>
      <c r="AR4" s="10"/>
      <c r="AS4" s="13"/>
      <c r="AT4" s="42"/>
      <c r="AU4" s="129">
        <f>'Multipliers for tiers'!$C$4*SUM(N4,Q4,T4,W4,AF4,AC4,AI4,Z4,AL4,AO4,AR4)+'Multipliers for tiers'!$C$5*SUM(O4,R4,U4,X4,AG4,AD4,AJ4,AA4,AM4,AP4,AS4)+'Multipliers for tiers'!$C$6*SUM(P4,S4,V4,Y4,AH4,AE4,AK4,AB4,AN4,AQ4,AT4)</f>
        <v>0</v>
      </c>
      <c r="AV4" s="132">
        <f t="shared" ref="AV4:AV67" si="0">COUNT(N4:AT4)</f>
        <v>0</v>
      </c>
      <c r="AW4" s="150" t="str">
        <f t="shared" ref="AW4:AW67" si="1">IFERROR(AU4/AV4," ")</f>
        <v xml:space="preserve"> </v>
      </c>
      <c r="AX4" s="162" t="str">
        <f>IFERROR(IF($M4='Progress check conditions'!$B$4,VLOOKUP($AW4,'Progress check conditions'!$C$4:$D$6,2,TRUE),IF($M4='Progress check conditions'!$B$7,VLOOKUP($AW4,'Progress check conditions'!$C$7:$D$9,2,TRUE),IF($M4='Progress check conditions'!$B$10,VLOOKUP($AW4,'Progress check conditions'!$C$10:$D$12,2,TRUE),IF($M4='Progress check conditions'!$B$13,VLOOKUP($AW4,'Progress check conditions'!$C$13:$D$15,2,TRUE),IF($M4='Progress check conditions'!$B$16,VLOOKUP($AW4,'Progress check conditions'!$C$16:$D$18,2,TRUE),IF($M4='Progress check conditions'!$B$19,VLOOKUP($AW4,'Progress check conditions'!$C$19:$D$21,2,TRUE),VLOOKUP($AW4,'Progress check conditions'!$C$22:$D$24,2,TRUE))))))),"No judgement")</f>
        <v>No judgement</v>
      </c>
      <c r="AY4" s="106"/>
      <c r="AZ4" s="107"/>
      <c r="BA4" s="108"/>
      <c r="BB4" s="28"/>
      <c r="BC4" s="27"/>
      <c r="BD4" s="12"/>
      <c r="BE4" s="28"/>
      <c r="BF4" s="27"/>
      <c r="BG4" s="29"/>
      <c r="BH4" s="10"/>
      <c r="BI4" s="11"/>
      <c r="BJ4" s="12"/>
      <c r="BK4" s="28"/>
      <c r="BL4" s="11"/>
      <c r="BM4" s="29"/>
      <c r="BN4" s="10"/>
      <c r="BO4" s="11"/>
      <c r="BP4" s="12"/>
      <c r="BQ4" s="28"/>
      <c r="BR4" s="11"/>
      <c r="BS4" s="29"/>
      <c r="BT4" s="10"/>
      <c r="BU4" s="13"/>
      <c r="BV4" s="14"/>
      <c r="BW4" s="13"/>
      <c r="BX4" s="11"/>
      <c r="BY4" s="30"/>
      <c r="BZ4" s="10"/>
      <c r="CA4" s="13"/>
      <c r="CB4" s="14"/>
      <c r="CC4" s="13"/>
      <c r="CD4" s="11"/>
      <c r="CE4" s="30"/>
      <c r="CF4" s="10"/>
      <c r="CG4" s="13"/>
      <c r="CH4" s="14"/>
      <c r="CI4" s="17"/>
      <c r="CJ4" s="11"/>
      <c r="CK4" s="18"/>
      <c r="CL4" s="13"/>
      <c r="CM4" s="11"/>
      <c r="CN4" s="30"/>
      <c r="CO4" s="129">
        <f>'Multipliers for tiers'!$F$4*SUM(BB4,BE4,BH4,BK4,BN4,BQ4,BZ4,BW4,CC4,BT4,CF4,CI4,CL4)+'Multipliers for tiers'!$F$5*SUM(BC4,BF4,BI4,BL4,BO4,BR4,CA4,BX4,CD4,BU4,CG4,CJ4,CM4)+'Multipliers for tiers'!$F$6*SUM(BD4,BG4,BJ4,BM4,BP4,BS4,CB4,BY4,CE4,BV4,CH4,CK4,CN4)</f>
        <v>0</v>
      </c>
      <c r="CP4" s="143">
        <f t="shared" ref="CP4:CP67" si="2">COUNT(BB4:CN4)</f>
        <v>0</v>
      </c>
      <c r="CQ4" s="132" t="str">
        <f t="shared" ref="CQ4:CQ67" si="3">IFERROR(CO4/CP4," ")</f>
        <v xml:space="preserve"> </v>
      </c>
      <c r="CR4" s="162" t="str">
        <f>IFERROR(IF($M4='Progress check conditions'!$F$4,VLOOKUP($CQ4,'Progress check conditions'!$G$4:$H$6,2,TRUE),IF($M4='Progress check conditions'!$F$7,VLOOKUP($CQ4,'Progress check conditions'!$G$7:$H$9,2,TRUE),IF($M4='Progress check conditions'!$F$10,VLOOKUP($CQ4,'Progress check conditions'!$G$10:$H$12,2,TRUE),IF($M4='Progress check conditions'!$F$13,VLOOKUP($CQ4,'Progress check conditions'!$G$13:$H$15,2,TRUE),IF($M4='Progress check conditions'!$F$16,VLOOKUP($CQ4,'Progress check conditions'!$G$16:$H$18,2,TRUE),IF($M4='Progress check conditions'!$F$19,VLOOKUP($CQ4,'Progress check conditions'!$G$19:$H$21,2,TRUE),VLOOKUP($CQ4,'Progress check conditions'!$G$22:$H$24,2,TRUE))))))),"No judgement")</f>
        <v>No judgement</v>
      </c>
      <c r="CS4" s="106"/>
      <c r="CT4" s="107"/>
      <c r="CU4" s="108"/>
      <c r="CV4" s="10"/>
      <c r="CW4" s="27"/>
      <c r="CX4" s="12"/>
      <c r="CY4" s="28"/>
      <c r="CZ4" s="27"/>
      <c r="DA4" s="29"/>
      <c r="DB4" s="10"/>
      <c r="DC4" s="11"/>
      <c r="DD4" s="12"/>
      <c r="DE4" s="28"/>
      <c r="DF4" s="11"/>
      <c r="DG4" s="29"/>
      <c r="DH4" s="10"/>
      <c r="DI4" s="11"/>
      <c r="DJ4" s="12"/>
      <c r="DK4" s="28"/>
      <c r="DL4" s="11"/>
      <c r="DM4" s="29"/>
      <c r="DN4" s="10"/>
      <c r="DO4" s="13"/>
      <c r="DP4" s="14"/>
      <c r="DQ4" s="13"/>
      <c r="DR4" s="11"/>
      <c r="DS4" s="30"/>
      <c r="DT4" s="10"/>
      <c r="DU4" s="13"/>
      <c r="DV4" s="14"/>
      <c r="DW4" s="13"/>
      <c r="DX4" s="11"/>
      <c r="DY4" s="30"/>
      <c r="DZ4" s="10"/>
      <c r="EA4" s="13"/>
      <c r="EB4" s="14"/>
      <c r="EC4" s="13"/>
      <c r="ED4" s="11"/>
      <c r="EE4" s="30"/>
      <c r="EF4" s="129">
        <f>'Multipliers for tiers'!$I$4*SUM(CV4,CY4,DB4,DE4,DH4,DQ4,DN4,DT4,DK4,DW4,DZ4,EC4)+'Multipliers for tiers'!$I$5*SUM(CW4,CZ4,DC4,DF4,DI4,DR4,DO4,DU4,DL4,DX4,EA4,ED4)+'Multipliers for tiers'!$I$6*SUM(CX4,DA4,DD4,DG4,DJ4,DS4,DP4,DV4,DM4,DY4,EB4,EE4)</f>
        <v>0</v>
      </c>
      <c r="EG4" s="143">
        <f t="shared" ref="EG4:EG67" si="4">COUNT(CV4:EE4)</f>
        <v>0</v>
      </c>
      <c r="EH4" s="132" t="str">
        <f t="shared" ref="EH4:EH67" si="5">IFERROR(EF4/EG4," ")</f>
        <v xml:space="preserve"> </v>
      </c>
      <c r="EI4" s="162" t="str">
        <f>IFERROR(IF($M4='Progress check conditions'!$J$4,VLOOKUP($EH4,'Progress check conditions'!$K$4:$L$6,2,TRUE),IF($M4='Progress check conditions'!$J$7,VLOOKUP($EH4,'Progress check conditions'!$K$7:$L$9,2,TRUE),IF($M4='Progress check conditions'!$J$10,VLOOKUP($EH4,'Progress check conditions'!$K$10:$L$12,2,TRUE),IF($M4='Progress check conditions'!$J$13,VLOOKUP($EH4,'Progress check conditions'!$K$13:$L$15,2,TRUE),IF($M4='Progress check conditions'!$J$16,VLOOKUP($EH4,'Progress check conditions'!$K$16:$L$18,2,TRUE),IF($M4='Progress check conditions'!$J$19,VLOOKUP($EH4,'Progress check conditions'!$K$19:$L$21,2,TRUE),VLOOKUP($EH4,'Progress check conditions'!$K$22:$L$24,2,TRUE))))))),"No judgement")</f>
        <v>No judgement</v>
      </c>
      <c r="EJ4" s="106"/>
      <c r="EK4" s="107"/>
      <c r="EL4" s="108"/>
      <c r="EM4" s="10"/>
      <c r="EN4" s="11"/>
      <c r="EO4" s="31"/>
      <c r="EP4" s="12"/>
      <c r="EQ4" s="28"/>
      <c r="ER4" s="28"/>
      <c r="ES4" s="28"/>
      <c r="ET4" s="27"/>
      <c r="EU4" s="10"/>
      <c r="EV4" s="11"/>
      <c r="EW4" s="31"/>
      <c r="EX4" s="12"/>
      <c r="EY4" s="28"/>
      <c r="EZ4" s="11"/>
      <c r="FA4" s="31"/>
      <c r="FB4" s="29"/>
      <c r="FC4" s="10"/>
      <c r="FD4" s="11"/>
      <c r="FE4" s="31"/>
      <c r="FF4" s="12"/>
      <c r="FG4" s="28"/>
      <c r="FH4" s="11"/>
      <c r="FI4" s="31"/>
      <c r="FJ4" s="29"/>
      <c r="FK4" s="10"/>
      <c r="FL4" s="11"/>
      <c r="FM4" s="31"/>
      <c r="FN4" s="14"/>
      <c r="FO4" s="13"/>
      <c r="FP4" s="27"/>
      <c r="FQ4" s="27"/>
      <c r="FR4" s="30"/>
      <c r="FS4" s="10"/>
      <c r="FT4" s="11"/>
      <c r="FU4" s="31"/>
      <c r="FV4" s="14"/>
      <c r="FW4" s="13"/>
      <c r="FX4" s="27"/>
      <c r="FY4" s="27"/>
      <c r="FZ4" s="30"/>
      <c r="GA4" s="10"/>
      <c r="GB4" s="11"/>
      <c r="GC4" s="11"/>
      <c r="GD4" s="14"/>
      <c r="GE4" s="13"/>
      <c r="GF4" s="27"/>
      <c r="GG4" s="27"/>
      <c r="GH4" s="30"/>
      <c r="GI4" s="129">
        <f>'Multipliers for tiers'!$L$4*SUM(EM4,EQ4,EU4,EY4,FC4,FG4,FK4,FO4,FS4,FW4,GA4,GE4)+'Multipliers for tiers'!$L$5*SUM(EN4,ER4,EV4,EZ4,FD4,FH4,FL4,FP4,FT4,FX4,GB4,GF4)+'Multipliers for tiers'!$L$6*SUM(EO4,ES4,EW4,FA4,FE4,FI4,FM4,FQ4,FU4,FY4,GC4,GG4)+'Multipliers for tiers'!$L$7*SUM(EP4,ET4,EX4,FB4,FF4,FJ4,FN4,FR4,FV4,FZ4,GD4,GH4)</f>
        <v>0</v>
      </c>
      <c r="GJ4" s="143">
        <f t="shared" ref="GJ4:GJ67" si="6">COUNT(EM4:GH4)</f>
        <v>0</v>
      </c>
      <c r="GK4" s="135" t="str">
        <f t="shared" ref="GK4:GK67" si="7">IFERROR(GI4/GJ4," ")</f>
        <v xml:space="preserve"> </v>
      </c>
      <c r="GL4" s="162" t="str">
        <f>IFERROR(IF($M4='Progress check conditions'!$N$4,VLOOKUP($GK4,'Progress check conditions'!$O$4:$P$6,2,TRUE),IF($M4='Progress check conditions'!$N$7,VLOOKUP($GK4,'Progress check conditions'!$O$7:$P$9,2,TRUE),IF($M4='Progress check conditions'!$N$10,VLOOKUP($GK4,'Progress check conditions'!$O$10:$P$12,2,TRUE),IF($M4='Progress check conditions'!$N$13,VLOOKUP($GK4,'Progress check conditions'!$O$13:$P$15,2,TRUE),IF($M4='Progress check conditions'!$N$16,VLOOKUP($GK4,'Progress check conditions'!$O$16:$P$18,2,TRUE),IF($M4='Progress check conditions'!$N$19,VLOOKUP($GK4,'Progress check conditions'!$O$19:$P$21,2,TRUE),VLOOKUP($GK4,'Progress check conditions'!$O$22:$P$24,2,TRUE))))))),"No judgement")</f>
        <v>No judgement</v>
      </c>
      <c r="GM4" s="106"/>
      <c r="GN4" s="107"/>
      <c r="GO4" s="108"/>
      <c r="GP4" s="10"/>
      <c r="GQ4" s="11"/>
      <c r="GR4" s="11"/>
      <c r="GS4" s="12"/>
      <c r="GT4" s="28"/>
      <c r="GU4" s="28"/>
      <c r="GV4" s="28"/>
      <c r="GW4" s="27"/>
      <c r="GX4" s="10"/>
      <c r="GY4" s="11"/>
      <c r="GZ4" s="11"/>
      <c r="HA4" s="12"/>
      <c r="HB4" s="28"/>
      <c r="HC4" s="11"/>
      <c r="HD4" s="11"/>
      <c r="HE4" s="29"/>
      <c r="HF4" s="10"/>
      <c r="HG4" s="11"/>
      <c r="HH4" s="11"/>
      <c r="HI4" s="12"/>
      <c r="HJ4" s="28"/>
      <c r="HK4" s="11"/>
      <c r="HL4" s="11"/>
      <c r="HM4" s="29"/>
      <c r="HN4" s="129">
        <f>'Multipliers for tiers'!$O$4*SUM(GP4,GT4,GX4,HB4,HF4,HJ4)+'Multipliers for tiers'!$O$5*SUM(GQ4,GU4,GY4,HC4,HG4,HK4)+'Multipliers for tiers'!$O$6*SUM(GR4,GV4,GZ4,HD4,HH4,HL4)+'Multipliers for tiers'!$O$7*SUM(GS4,GW4,HA4,HE4,HI4,HM4)</f>
        <v>0</v>
      </c>
      <c r="HO4" s="143">
        <f t="shared" ref="HO4:HO67" si="8">COUNT(GP4:HM4)</f>
        <v>0</v>
      </c>
      <c r="HP4" s="135" t="str">
        <f t="shared" ref="HP4:HP67" si="9">IFERROR(HN4/HO4," ")</f>
        <v xml:space="preserve"> </v>
      </c>
      <c r="HQ4" s="162" t="str">
        <f>IFERROR(IF($M4='Progress check conditions'!$N$4,VLOOKUP($HP4,'Progress check conditions'!$S$4:$T$6,2,TRUE),IF($M4='Progress check conditions'!$N$7,VLOOKUP($HP4,'Progress check conditions'!$S$7:$T$9,2,TRUE),IF($M4='Progress check conditions'!$N$10,VLOOKUP($HP4,'Progress check conditions'!$S$10:$T$12,2,TRUE),IF($M4='Progress check conditions'!$N$13,VLOOKUP($HP4,'Progress check conditions'!$S$13:$T$15,2,TRUE),IF($M4='Progress check conditions'!$N$16,VLOOKUP($HP4,'Progress check conditions'!$S$16:$T$18,2,TRUE),IF($M4='Progress check conditions'!$N$19,VLOOKUP($HP4,'Progress check conditions'!$S$19:$T$21,2,TRUE),VLOOKUP($HP4,'Progress check conditions'!$S$22:$T$24,2,TRUE))))))),"No judgement")</f>
        <v>No judgement</v>
      </c>
      <c r="HR4" s="106"/>
      <c r="HS4" s="107"/>
      <c r="HT4" s="108"/>
    </row>
    <row r="5" spans="1:228" x14ac:dyDescent="0.3">
      <c r="A5" s="156"/>
      <c r="B5" s="110"/>
      <c r="C5" s="111"/>
      <c r="D5" s="109"/>
      <c r="E5" s="112"/>
      <c r="F5" s="112"/>
      <c r="G5" s="112"/>
      <c r="H5" s="112"/>
      <c r="I5" s="113"/>
      <c r="J5" s="103"/>
      <c r="K5" s="113"/>
      <c r="L5" s="109"/>
      <c r="M5" s="114"/>
      <c r="N5" s="1"/>
      <c r="O5" s="5"/>
      <c r="P5" s="8"/>
      <c r="Q5" s="6"/>
      <c r="R5" s="5"/>
      <c r="S5" s="9"/>
      <c r="T5" s="1"/>
      <c r="U5" s="4"/>
      <c r="V5" s="8"/>
      <c r="W5" s="6"/>
      <c r="X5" s="4"/>
      <c r="Y5" s="9"/>
      <c r="Z5" s="1"/>
      <c r="AA5" s="4"/>
      <c r="AB5" s="8"/>
      <c r="AC5" s="6"/>
      <c r="AD5" s="4"/>
      <c r="AE5" s="9"/>
      <c r="AF5" s="1"/>
      <c r="AG5" s="3"/>
      <c r="AH5" s="7"/>
      <c r="AI5" s="3"/>
      <c r="AJ5" s="4"/>
      <c r="AK5" s="15"/>
      <c r="AL5" s="1"/>
      <c r="AM5" s="3"/>
      <c r="AN5" s="7"/>
      <c r="AO5" s="3"/>
      <c r="AP5" s="4"/>
      <c r="AQ5" s="15"/>
      <c r="AR5" s="1"/>
      <c r="AS5" s="3"/>
      <c r="AT5" s="43"/>
      <c r="AU5" s="130">
        <f>'Multipliers for tiers'!$C$4*SUM(N5,Q5,T5,W5,AF5,AC5,AI5,Z5,AL5,AO5,AR5)+'Multipliers for tiers'!$C$5*SUM(O5,R5,U5,X5,AG5,AD5,AJ5,AA5,AM5,AP5,AS5)+'Multipliers for tiers'!$C$6*SUM(P5,S5,V5,Y5,AH5,AE5,AK5,AB5,AN5,AQ5,AT5)</f>
        <v>0</v>
      </c>
      <c r="AV5" s="141">
        <f t="shared" si="0"/>
        <v>0</v>
      </c>
      <c r="AW5" s="151" t="str">
        <f t="shared" si="1"/>
        <v xml:space="preserve"> </v>
      </c>
      <c r="AX5" s="164" t="str">
        <f>IFERROR(IF($M5='Progress check conditions'!$B$4,VLOOKUP($AW5,'Progress check conditions'!$C$4:$D$6,2,TRUE),IF($M5='Progress check conditions'!$B$7,VLOOKUP($AW5,'Progress check conditions'!$C$7:$D$9,2,TRUE),IF($M5='Progress check conditions'!$B$10,VLOOKUP($AW5,'Progress check conditions'!$C$10:$D$12,2,TRUE),IF($M5='Progress check conditions'!$B$13,VLOOKUP($AW5,'Progress check conditions'!$C$13:$D$15,2,TRUE),IF($M5='Progress check conditions'!$B$16,VLOOKUP($AW5,'Progress check conditions'!$C$16:$D$18,2,TRUE),IF($M5='Progress check conditions'!$B$19,VLOOKUP($AW5,'Progress check conditions'!$C$19:$D$21,2,TRUE),VLOOKUP($AW5,'Progress check conditions'!$C$22:$D$24,2,TRUE))))))),"No judgement")</f>
        <v>No judgement</v>
      </c>
      <c r="AY5" s="115"/>
      <c r="AZ5" s="116"/>
      <c r="BA5" s="117"/>
      <c r="BB5" s="6"/>
      <c r="BC5" s="5"/>
      <c r="BD5" s="8"/>
      <c r="BE5" s="6"/>
      <c r="BF5" s="5"/>
      <c r="BG5" s="9"/>
      <c r="BH5" s="1"/>
      <c r="BI5" s="4"/>
      <c r="BJ5" s="8"/>
      <c r="BK5" s="6"/>
      <c r="BL5" s="4"/>
      <c r="BM5" s="9"/>
      <c r="BN5" s="1"/>
      <c r="BO5" s="4"/>
      <c r="BP5" s="8"/>
      <c r="BQ5" s="6"/>
      <c r="BR5" s="4"/>
      <c r="BS5" s="9"/>
      <c r="BT5" s="1"/>
      <c r="BU5" s="3"/>
      <c r="BV5" s="7"/>
      <c r="BW5" s="3"/>
      <c r="BX5" s="4"/>
      <c r="BY5" s="15"/>
      <c r="BZ5" s="1"/>
      <c r="CA5" s="3"/>
      <c r="CB5" s="7"/>
      <c r="CC5" s="3"/>
      <c r="CD5" s="4"/>
      <c r="CE5" s="15"/>
      <c r="CF5" s="1"/>
      <c r="CG5" s="3"/>
      <c r="CH5" s="7"/>
      <c r="CI5" s="2"/>
      <c r="CJ5" s="4"/>
      <c r="CK5" s="19"/>
      <c r="CL5" s="3"/>
      <c r="CM5" s="4"/>
      <c r="CN5" s="15"/>
      <c r="CO5" s="130">
        <f>'Multipliers for tiers'!$F$4*SUM(BB5,BE5,BH5,BK5,BN5,BQ5,BZ5,BW5,CC5,BT5,CF5,CI5,CL5)+'Multipliers for tiers'!$F$5*SUM(BC5,BF5,BI5,BL5,BO5,BR5,CA5,BX5,CD5,BU5,CG5,CJ5,CM5)+'Multipliers for tiers'!$F$6*SUM(BD5,BG5,BJ5,BM5,BP5,BS5,CB5,BY5,CE5,BV5,CH5,CK5,CN5)</f>
        <v>0</v>
      </c>
      <c r="CP5" s="144">
        <f t="shared" si="2"/>
        <v>0</v>
      </c>
      <c r="CQ5" s="133" t="str">
        <f t="shared" si="3"/>
        <v xml:space="preserve"> </v>
      </c>
      <c r="CR5" s="164" t="str">
        <f>IFERROR(IF($M5='Progress check conditions'!$F$4,VLOOKUP($CQ5,'Progress check conditions'!$G$4:$H$6,2,TRUE),IF($M5='Progress check conditions'!$F$7,VLOOKUP($CQ5,'Progress check conditions'!$G$7:$H$9,2,TRUE),IF($M5='Progress check conditions'!$F$10,VLOOKUP($CQ5,'Progress check conditions'!$G$10:$H$12,2,TRUE),IF($M5='Progress check conditions'!$F$13,VLOOKUP($CQ5,'Progress check conditions'!$G$13:$H$15,2,TRUE),IF($M5='Progress check conditions'!$F$16,VLOOKUP($CQ5,'Progress check conditions'!$G$16:$H$18,2,TRUE),IF($M5='Progress check conditions'!$F$19,VLOOKUP($CQ5,'Progress check conditions'!$G$19:$H$21,2,TRUE),VLOOKUP($CQ5,'Progress check conditions'!$G$22:$H$24,2,TRUE))))))),"No judgement")</f>
        <v>No judgement</v>
      </c>
      <c r="CS5" s="115"/>
      <c r="CT5" s="116"/>
      <c r="CU5" s="117"/>
      <c r="CV5" s="1"/>
      <c r="CW5" s="5"/>
      <c r="CX5" s="8"/>
      <c r="CY5" s="6"/>
      <c r="CZ5" s="5"/>
      <c r="DA5" s="9"/>
      <c r="DB5" s="1"/>
      <c r="DC5" s="4"/>
      <c r="DD5" s="8"/>
      <c r="DE5" s="6"/>
      <c r="DF5" s="4"/>
      <c r="DG5" s="9"/>
      <c r="DH5" s="1"/>
      <c r="DI5" s="4"/>
      <c r="DJ5" s="8"/>
      <c r="DK5" s="6"/>
      <c r="DL5" s="4"/>
      <c r="DM5" s="9"/>
      <c r="DN5" s="1"/>
      <c r="DO5" s="3"/>
      <c r="DP5" s="7"/>
      <c r="DQ5" s="3"/>
      <c r="DR5" s="4"/>
      <c r="DS5" s="15"/>
      <c r="DT5" s="1"/>
      <c r="DU5" s="3"/>
      <c r="DV5" s="7"/>
      <c r="DW5" s="3"/>
      <c r="DX5" s="4"/>
      <c r="DY5" s="15"/>
      <c r="DZ5" s="1"/>
      <c r="EA5" s="3"/>
      <c r="EB5" s="7"/>
      <c r="EC5" s="3"/>
      <c r="ED5" s="4"/>
      <c r="EE5" s="15"/>
      <c r="EF5" s="130">
        <f>'Multipliers for tiers'!$I$4*SUM(CV5,CY5,DB5,DE5,DH5,DQ5,DN5,DT5,DK5,DW5,DZ5,EC5)+'Multipliers for tiers'!$I$5*SUM(CW5,CZ5,DC5,DF5,DI5,DR5,DO5,DU5,DL5,DX5,EA5,ED5)+'Multipliers for tiers'!$I$6*SUM(CX5,DA5,DD5,DG5,DJ5,DS5,DP5,DV5,DM5,DY5,EB5,EE5)</f>
        <v>0</v>
      </c>
      <c r="EG5" s="144">
        <f t="shared" si="4"/>
        <v>0</v>
      </c>
      <c r="EH5" s="133" t="str">
        <f t="shared" si="5"/>
        <v xml:space="preserve"> </v>
      </c>
      <c r="EI5" s="164" t="str">
        <f>IFERROR(IF($M5='Progress check conditions'!$J$4,VLOOKUP($EH5,'Progress check conditions'!$K$4:$L$6,2,TRUE),IF($M5='Progress check conditions'!$J$7,VLOOKUP($EH5,'Progress check conditions'!$K$7:$L$9,2,TRUE),IF($M5='Progress check conditions'!$J$10,VLOOKUP($EH5,'Progress check conditions'!$K$10:$L$12,2,TRUE),IF($M5='Progress check conditions'!$J$13,VLOOKUP($EH5,'Progress check conditions'!$K$13:$L$15,2,TRUE),IF($M5='Progress check conditions'!$J$16,VLOOKUP($EH5,'Progress check conditions'!$K$16:$L$18,2,TRUE),IF($M5='Progress check conditions'!$J$19,VLOOKUP($EH5,'Progress check conditions'!$K$19:$L$21,2,TRUE),VLOOKUP($EH5,'Progress check conditions'!$K$22:$L$24,2,TRUE))))))),"No judgement")</f>
        <v>No judgement</v>
      </c>
      <c r="EJ5" s="115"/>
      <c r="EK5" s="116"/>
      <c r="EL5" s="117"/>
      <c r="EM5" s="1"/>
      <c r="EN5" s="4"/>
      <c r="EO5" s="16"/>
      <c r="EP5" s="8"/>
      <c r="EQ5" s="6"/>
      <c r="ER5" s="6"/>
      <c r="ES5" s="6"/>
      <c r="ET5" s="5"/>
      <c r="EU5" s="1"/>
      <c r="EV5" s="4"/>
      <c r="EW5" s="16"/>
      <c r="EX5" s="8"/>
      <c r="EY5" s="6"/>
      <c r="EZ5" s="4"/>
      <c r="FA5" s="16"/>
      <c r="FB5" s="9"/>
      <c r="FC5" s="1"/>
      <c r="FD5" s="4"/>
      <c r="FE5" s="16"/>
      <c r="FF5" s="8"/>
      <c r="FG5" s="6"/>
      <c r="FH5" s="4"/>
      <c r="FI5" s="16"/>
      <c r="FJ5" s="9"/>
      <c r="FK5" s="1"/>
      <c r="FL5" s="4"/>
      <c r="FM5" s="16"/>
      <c r="FN5" s="7"/>
      <c r="FO5" s="3"/>
      <c r="FP5" s="5"/>
      <c r="FQ5" s="5"/>
      <c r="FR5" s="15"/>
      <c r="FS5" s="1"/>
      <c r="FT5" s="4"/>
      <c r="FU5" s="16"/>
      <c r="FV5" s="7"/>
      <c r="FW5" s="3"/>
      <c r="FX5" s="5"/>
      <c r="FY5" s="5"/>
      <c r="FZ5" s="15"/>
      <c r="GA5" s="1"/>
      <c r="GB5" s="4"/>
      <c r="GC5" s="4"/>
      <c r="GD5" s="7"/>
      <c r="GE5" s="3"/>
      <c r="GF5" s="5"/>
      <c r="GG5" s="5"/>
      <c r="GH5" s="15"/>
      <c r="GI5" s="130">
        <f>'Multipliers for tiers'!$L$4*SUM(EM5,EQ5,EU5,EY5,FC5,FG5,FK5,FO5,FS5,FW5,GA5,GE5)+'Multipliers for tiers'!$L$5*SUM(EN5,ER5,EV5,EZ5,FD5,FH5,FL5,FP5,FT5,FX5,GB5,GF5)+'Multipliers for tiers'!$L$6*SUM(EO5,ES5,EW5,FA5,FE5,FI5,FM5,FQ5,FU5,FY5,GC5,GG5)+'Multipliers for tiers'!$L$7*SUM(EP5,ET5,EX5,FB5,FF5,FJ5,FN5,FR5,FV5,FZ5,GD5,GH5)</f>
        <v>0</v>
      </c>
      <c r="GJ5" s="144">
        <f t="shared" si="6"/>
        <v>0</v>
      </c>
      <c r="GK5" s="136" t="str">
        <f t="shared" si="7"/>
        <v xml:space="preserve"> </v>
      </c>
      <c r="GL5" s="164" t="str">
        <f>IFERROR(IF($M5='Progress check conditions'!$N$4,VLOOKUP($GK5,'Progress check conditions'!$O$4:$P$6,2,TRUE),IF($M5='Progress check conditions'!$N$7,VLOOKUP($GK5,'Progress check conditions'!$O$7:$P$9,2,TRUE),IF($M5='Progress check conditions'!$N$10,VLOOKUP($GK5,'Progress check conditions'!$O$10:$P$12,2,TRUE),IF($M5='Progress check conditions'!$N$13,VLOOKUP($GK5,'Progress check conditions'!$O$13:$P$15,2,TRUE),IF($M5='Progress check conditions'!$N$16,VLOOKUP($GK5,'Progress check conditions'!$O$16:$P$18,2,TRUE),IF($M5='Progress check conditions'!$N$19,VLOOKUP($GK5,'Progress check conditions'!$O$19:$P$21,2,TRUE),VLOOKUP($GK5,'Progress check conditions'!$O$22:$P$24,2,TRUE))))))),"No judgement")</f>
        <v>No judgement</v>
      </c>
      <c r="GM5" s="115"/>
      <c r="GN5" s="116"/>
      <c r="GO5" s="117"/>
      <c r="GP5" s="1"/>
      <c r="GQ5" s="4"/>
      <c r="GR5" s="4"/>
      <c r="GS5" s="8"/>
      <c r="GT5" s="6"/>
      <c r="GU5" s="6"/>
      <c r="GV5" s="6"/>
      <c r="GW5" s="5"/>
      <c r="GX5" s="1"/>
      <c r="GY5" s="4"/>
      <c r="GZ5" s="4"/>
      <c r="HA5" s="8"/>
      <c r="HB5" s="6"/>
      <c r="HC5" s="4"/>
      <c r="HD5" s="4"/>
      <c r="HE5" s="9"/>
      <c r="HF5" s="1"/>
      <c r="HG5" s="4"/>
      <c r="HH5" s="4"/>
      <c r="HI5" s="8"/>
      <c r="HJ5" s="6"/>
      <c r="HK5" s="4"/>
      <c r="HL5" s="4"/>
      <c r="HM5" s="9"/>
      <c r="HN5" s="130">
        <f>'Multipliers for tiers'!$O$4*SUM(GP5,GT5,GX5,HB5,HF5,HJ5)+'Multipliers for tiers'!$O$5*SUM(GQ5,GU5,GY5,HC5,HG5,HK5)+'Multipliers for tiers'!$O$6*SUM(GR5,GV5,GZ5,HD5,HH5,HL5)+'Multipliers for tiers'!$O$7*SUM(GS5,GW5,HA5,HE5,HI5,HM5)</f>
        <v>0</v>
      </c>
      <c r="HO5" s="144">
        <f t="shared" si="8"/>
        <v>0</v>
      </c>
      <c r="HP5" s="136" t="str">
        <f t="shared" si="9"/>
        <v xml:space="preserve"> </v>
      </c>
      <c r="HQ5" s="164" t="str">
        <f>IFERROR(IF($M5='Progress check conditions'!$N$4,VLOOKUP($HP5,'Progress check conditions'!$S$4:$T$6,2,TRUE),IF($M5='Progress check conditions'!$N$7,VLOOKUP($HP5,'Progress check conditions'!$S$7:$T$9,2,TRUE),IF($M5='Progress check conditions'!$N$10,VLOOKUP($HP5,'Progress check conditions'!$S$10:$T$12,2,TRUE),IF($M5='Progress check conditions'!$N$13,VLOOKUP($HP5,'Progress check conditions'!$S$13:$T$15,2,TRUE),IF($M5='Progress check conditions'!$N$16,VLOOKUP($HP5,'Progress check conditions'!$S$16:$T$18,2,TRUE),IF($M5='Progress check conditions'!$N$19,VLOOKUP($HP5,'Progress check conditions'!$S$19:$T$21,2,TRUE),VLOOKUP($HP5,'Progress check conditions'!$S$22:$T$24,2,TRUE))))))),"No judgement")</f>
        <v>No judgement</v>
      </c>
      <c r="HR5" s="115"/>
      <c r="HS5" s="116"/>
      <c r="HT5" s="117"/>
    </row>
    <row r="6" spans="1:228" x14ac:dyDescent="0.3">
      <c r="A6" s="156"/>
      <c r="B6" s="110"/>
      <c r="C6" s="111"/>
      <c r="D6" s="109"/>
      <c r="E6" s="112"/>
      <c r="F6" s="112"/>
      <c r="G6" s="112"/>
      <c r="H6" s="112"/>
      <c r="I6" s="113"/>
      <c r="J6" s="103"/>
      <c r="K6" s="113"/>
      <c r="L6" s="109"/>
      <c r="M6" s="114"/>
      <c r="N6" s="1"/>
      <c r="O6" s="5"/>
      <c r="P6" s="8"/>
      <c r="Q6" s="6"/>
      <c r="R6" s="5"/>
      <c r="S6" s="9"/>
      <c r="T6" s="1"/>
      <c r="U6" s="4"/>
      <c r="V6" s="8"/>
      <c r="W6" s="6"/>
      <c r="X6" s="4"/>
      <c r="Y6" s="9"/>
      <c r="Z6" s="1"/>
      <c r="AA6" s="4"/>
      <c r="AB6" s="8"/>
      <c r="AC6" s="6"/>
      <c r="AD6" s="4"/>
      <c r="AE6" s="9"/>
      <c r="AF6" s="1"/>
      <c r="AG6" s="3"/>
      <c r="AH6" s="7"/>
      <c r="AI6" s="3"/>
      <c r="AJ6" s="4"/>
      <c r="AK6" s="15"/>
      <c r="AL6" s="1"/>
      <c r="AM6" s="3"/>
      <c r="AN6" s="7"/>
      <c r="AO6" s="3"/>
      <c r="AP6" s="4"/>
      <c r="AQ6" s="15"/>
      <c r="AR6" s="1"/>
      <c r="AS6" s="3"/>
      <c r="AT6" s="43"/>
      <c r="AU6" s="130">
        <f>'Multipliers for tiers'!$C$4*SUM(N6,Q6,T6,W6,AF6,AC6,AI6,Z6,AL6,AO6,AR6)+'Multipliers for tiers'!$C$5*SUM(O6,R6,U6,X6,AG6,AD6,AJ6,AA6,AM6,AP6,AS6)+'Multipliers for tiers'!$C$6*SUM(P6,S6,V6,Y6,AH6,AE6,AK6,AB6,AN6,AQ6,AT6)</f>
        <v>0</v>
      </c>
      <c r="AV6" s="141">
        <f t="shared" si="0"/>
        <v>0</v>
      </c>
      <c r="AW6" s="151" t="str">
        <f t="shared" si="1"/>
        <v xml:space="preserve"> </v>
      </c>
      <c r="AX6" s="164" t="str">
        <f>IFERROR(IF($M6='Progress check conditions'!$B$4,VLOOKUP($AW6,'Progress check conditions'!$C$4:$D$6,2,TRUE),IF($M6='Progress check conditions'!$B$7,VLOOKUP($AW6,'Progress check conditions'!$C$7:$D$9,2,TRUE),IF($M6='Progress check conditions'!$B$10,VLOOKUP($AW6,'Progress check conditions'!$C$10:$D$12,2,TRUE),IF($M6='Progress check conditions'!$B$13,VLOOKUP($AW6,'Progress check conditions'!$C$13:$D$15,2,TRUE),IF($M6='Progress check conditions'!$B$16,VLOOKUP($AW6,'Progress check conditions'!$C$16:$D$18,2,TRUE),IF($M6='Progress check conditions'!$B$19,VLOOKUP($AW6,'Progress check conditions'!$C$19:$D$21,2,TRUE),VLOOKUP($AW6,'Progress check conditions'!$C$22:$D$24,2,TRUE))))))),"No judgement")</f>
        <v>No judgement</v>
      </c>
      <c r="AY6" s="115"/>
      <c r="AZ6" s="116"/>
      <c r="BA6" s="117"/>
      <c r="BB6" s="6"/>
      <c r="BC6" s="5"/>
      <c r="BD6" s="8"/>
      <c r="BE6" s="6"/>
      <c r="BF6" s="5"/>
      <c r="BG6" s="9"/>
      <c r="BH6" s="1"/>
      <c r="BI6" s="4"/>
      <c r="BJ6" s="8"/>
      <c r="BK6" s="6"/>
      <c r="BL6" s="4"/>
      <c r="BM6" s="9"/>
      <c r="BN6" s="1"/>
      <c r="BO6" s="4"/>
      <c r="BP6" s="8"/>
      <c r="BQ6" s="6"/>
      <c r="BR6" s="4"/>
      <c r="BS6" s="9"/>
      <c r="BT6" s="1"/>
      <c r="BU6" s="3"/>
      <c r="BV6" s="7"/>
      <c r="BW6" s="3"/>
      <c r="BX6" s="4"/>
      <c r="BY6" s="15"/>
      <c r="BZ6" s="1"/>
      <c r="CA6" s="3"/>
      <c r="CB6" s="7"/>
      <c r="CC6" s="3"/>
      <c r="CD6" s="4"/>
      <c r="CE6" s="15"/>
      <c r="CF6" s="1"/>
      <c r="CG6" s="3"/>
      <c r="CH6" s="7"/>
      <c r="CI6" s="2"/>
      <c r="CJ6" s="4"/>
      <c r="CK6" s="19"/>
      <c r="CL6" s="3"/>
      <c r="CM6" s="4"/>
      <c r="CN6" s="15"/>
      <c r="CO6" s="130">
        <f>'Multipliers for tiers'!$F$4*SUM(BB6,BE6,BH6,BK6,BN6,BQ6,BZ6,BW6,CC6,BT6,CF6,CI6,CL6)+'Multipliers for tiers'!$F$5*SUM(BC6,BF6,BI6,BL6,BO6,BR6,CA6,BX6,CD6,BU6,CG6,CJ6,CM6)+'Multipliers for tiers'!$F$6*SUM(BD6,BG6,BJ6,BM6,BP6,BS6,CB6,BY6,CE6,BV6,CH6,CK6,CN6)</f>
        <v>0</v>
      </c>
      <c r="CP6" s="144">
        <f t="shared" si="2"/>
        <v>0</v>
      </c>
      <c r="CQ6" s="133" t="str">
        <f t="shared" si="3"/>
        <v xml:space="preserve"> </v>
      </c>
      <c r="CR6" s="164" t="str">
        <f>IFERROR(IF($M6='Progress check conditions'!$F$4,VLOOKUP($CQ6,'Progress check conditions'!$G$4:$H$6,2,TRUE),IF($M6='Progress check conditions'!$F$7,VLOOKUP($CQ6,'Progress check conditions'!$G$7:$H$9,2,TRUE),IF($M6='Progress check conditions'!$F$10,VLOOKUP($CQ6,'Progress check conditions'!$G$10:$H$12,2,TRUE),IF($M6='Progress check conditions'!$F$13,VLOOKUP($CQ6,'Progress check conditions'!$G$13:$H$15,2,TRUE),IF($M6='Progress check conditions'!$F$16,VLOOKUP($CQ6,'Progress check conditions'!$G$16:$H$18,2,TRUE),IF($M6='Progress check conditions'!$F$19,VLOOKUP($CQ6,'Progress check conditions'!$G$19:$H$21,2,TRUE),VLOOKUP($CQ6,'Progress check conditions'!$G$22:$H$24,2,TRUE))))))),"No judgement")</f>
        <v>No judgement</v>
      </c>
      <c r="CS6" s="115"/>
      <c r="CT6" s="116"/>
      <c r="CU6" s="117"/>
      <c r="CV6" s="1"/>
      <c r="CW6" s="5"/>
      <c r="CX6" s="8"/>
      <c r="CY6" s="6"/>
      <c r="CZ6" s="5"/>
      <c r="DA6" s="9"/>
      <c r="DB6" s="1"/>
      <c r="DC6" s="4"/>
      <c r="DD6" s="8"/>
      <c r="DE6" s="6"/>
      <c r="DF6" s="4"/>
      <c r="DG6" s="9"/>
      <c r="DH6" s="1"/>
      <c r="DI6" s="4"/>
      <c r="DJ6" s="8"/>
      <c r="DK6" s="6"/>
      <c r="DL6" s="4"/>
      <c r="DM6" s="9"/>
      <c r="DN6" s="1"/>
      <c r="DO6" s="3"/>
      <c r="DP6" s="7"/>
      <c r="DQ6" s="3"/>
      <c r="DR6" s="4"/>
      <c r="DS6" s="15"/>
      <c r="DT6" s="1"/>
      <c r="DU6" s="3"/>
      <c r="DV6" s="7"/>
      <c r="DW6" s="3"/>
      <c r="DX6" s="4"/>
      <c r="DY6" s="15"/>
      <c r="DZ6" s="1"/>
      <c r="EA6" s="3"/>
      <c r="EB6" s="7"/>
      <c r="EC6" s="3"/>
      <c r="ED6" s="4"/>
      <c r="EE6" s="15"/>
      <c r="EF6" s="130">
        <f>'Multipliers for tiers'!$I$4*SUM(CV6,CY6,DB6,DE6,DH6,DQ6,DN6,DT6,DK6,DW6,DZ6,EC6)+'Multipliers for tiers'!$I$5*SUM(CW6,CZ6,DC6,DF6,DI6,DR6,DO6,DU6,DL6,DX6,EA6,ED6)+'Multipliers for tiers'!$I$6*SUM(CX6,DA6,DD6,DG6,DJ6,DS6,DP6,DV6,DM6,DY6,EB6,EE6)</f>
        <v>0</v>
      </c>
      <c r="EG6" s="144">
        <f t="shared" si="4"/>
        <v>0</v>
      </c>
      <c r="EH6" s="133" t="str">
        <f t="shared" si="5"/>
        <v xml:space="preserve"> </v>
      </c>
      <c r="EI6" s="164" t="str">
        <f>IFERROR(IF($M6='Progress check conditions'!$J$4,VLOOKUP($EH6,'Progress check conditions'!$K$4:$L$6,2,TRUE),IF($M6='Progress check conditions'!$J$7,VLOOKUP($EH6,'Progress check conditions'!$K$7:$L$9,2,TRUE),IF($M6='Progress check conditions'!$J$10,VLOOKUP($EH6,'Progress check conditions'!$K$10:$L$12,2,TRUE),IF($M6='Progress check conditions'!$J$13,VLOOKUP($EH6,'Progress check conditions'!$K$13:$L$15,2,TRUE),IF($M6='Progress check conditions'!$J$16,VLOOKUP($EH6,'Progress check conditions'!$K$16:$L$18,2,TRUE),IF($M6='Progress check conditions'!$J$19,VLOOKUP($EH6,'Progress check conditions'!$K$19:$L$21,2,TRUE),VLOOKUP($EH6,'Progress check conditions'!$K$22:$L$24,2,TRUE))))))),"No judgement")</f>
        <v>No judgement</v>
      </c>
      <c r="EJ6" s="115"/>
      <c r="EK6" s="116"/>
      <c r="EL6" s="117"/>
      <c r="EM6" s="1"/>
      <c r="EN6" s="4"/>
      <c r="EO6" s="16"/>
      <c r="EP6" s="8"/>
      <c r="EQ6" s="6"/>
      <c r="ER6" s="6"/>
      <c r="ES6" s="6"/>
      <c r="ET6" s="5"/>
      <c r="EU6" s="1"/>
      <c r="EV6" s="4"/>
      <c r="EW6" s="16"/>
      <c r="EX6" s="8"/>
      <c r="EY6" s="6"/>
      <c r="EZ6" s="4"/>
      <c r="FA6" s="16"/>
      <c r="FB6" s="9"/>
      <c r="FC6" s="1"/>
      <c r="FD6" s="4"/>
      <c r="FE6" s="16"/>
      <c r="FF6" s="8"/>
      <c r="FG6" s="6"/>
      <c r="FH6" s="4"/>
      <c r="FI6" s="16"/>
      <c r="FJ6" s="9"/>
      <c r="FK6" s="1"/>
      <c r="FL6" s="4"/>
      <c r="FM6" s="16"/>
      <c r="FN6" s="7"/>
      <c r="FO6" s="3"/>
      <c r="FP6" s="5"/>
      <c r="FQ6" s="5"/>
      <c r="FR6" s="15"/>
      <c r="FS6" s="1"/>
      <c r="FT6" s="4"/>
      <c r="FU6" s="16"/>
      <c r="FV6" s="7"/>
      <c r="FW6" s="3"/>
      <c r="FX6" s="5"/>
      <c r="FY6" s="5"/>
      <c r="FZ6" s="15"/>
      <c r="GA6" s="1"/>
      <c r="GB6" s="4"/>
      <c r="GC6" s="4"/>
      <c r="GD6" s="7"/>
      <c r="GE6" s="3"/>
      <c r="GF6" s="5"/>
      <c r="GG6" s="5"/>
      <c r="GH6" s="15"/>
      <c r="GI6" s="130">
        <f>'Multipliers for tiers'!$L$4*SUM(EM6,EQ6,EU6,EY6,FC6,FG6,FK6,FO6,FS6,FW6,GA6,GE6)+'Multipliers for tiers'!$L$5*SUM(EN6,ER6,EV6,EZ6,FD6,FH6,FL6,FP6,FT6,FX6,GB6,GF6)+'Multipliers for tiers'!$L$6*SUM(EO6,ES6,EW6,FA6,FE6,FI6,FM6,FQ6,FU6,FY6,GC6,GG6)+'Multipliers for tiers'!$L$7*SUM(EP6,ET6,EX6,FB6,FF6,FJ6,FN6,FR6,FV6,FZ6,GD6,GH6)</f>
        <v>0</v>
      </c>
      <c r="GJ6" s="144">
        <f t="shared" si="6"/>
        <v>0</v>
      </c>
      <c r="GK6" s="136" t="str">
        <f t="shared" si="7"/>
        <v xml:space="preserve"> </v>
      </c>
      <c r="GL6" s="164" t="str">
        <f>IFERROR(IF($M6='Progress check conditions'!$N$4,VLOOKUP($GK6,'Progress check conditions'!$O$4:$P$6,2,TRUE),IF($M6='Progress check conditions'!$N$7,VLOOKUP($GK6,'Progress check conditions'!$O$7:$P$9,2,TRUE),IF($M6='Progress check conditions'!$N$10,VLOOKUP($GK6,'Progress check conditions'!$O$10:$P$12,2,TRUE),IF($M6='Progress check conditions'!$N$13,VLOOKUP($GK6,'Progress check conditions'!$O$13:$P$15,2,TRUE),IF($M6='Progress check conditions'!$N$16,VLOOKUP($GK6,'Progress check conditions'!$O$16:$P$18,2,TRUE),IF($M6='Progress check conditions'!$N$19,VLOOKUP($GK6,'Progress check conditions'!$O$19:$P$21,2,TRUE),VLOOKUP($GK6,'Progress check conditions'!$O$22:$P$24,2,TRUE))))))),"No judgement")</f>
        <v>No judgement</v>
      </c>
      <c r="GM6" s="115"/>
      <c r="GN6" s="116"/>
      <c r="GO6" s="117"/>
      <c r="GP6" s="1"/>
      <c r="GQ6" s="4"/>
      <c r="GR6" s="4"/>
      <c r="GS6" s="8"/>
      <c r="GT6" s="6"/>
      <c r="GU6" s="6"/>
      <c r="GV6" s="6"/>
      <c r="GW6" s="5"/>
      <c r="GX6" s="1"/>
      <c r="GY6" s="4"/>
      <c r="GZ6" s="4"/>
      <c r="HA6" s="8"/>
      <c r="HB6" s="6"/>
      <c r="HC6" s="4"/>
      <c r="HD6" s="4"/>
      <c r="HE6" s="9"/>
      <c r="HF6" s="1"/>
      <c r="HG6" s="4"/>
      <c r="HH6" s="4"/>
      <c r="HI6" s="8"/>
      <c r="HJ6" s="6"/>
      <c r="HK6" s="4"/>
      <c r="HL6" s="4"/>
      <c r="HM6" s="9"/>
      <c r="HN6" s="130">
        <f>'Multipliers for tiers'!$O$4*SUM(GP6,GT6,GX6,HB6,HF6,HJ6)+'Multipliers for tiers'!$O$5*SUM(GQ6,GU6,GY6,HC6,HG6,HK6)+'Multipliers for tiers'!$O$6*SUM(GR6,GV6,GZ6,HD6,HH6,HL6)+'Multipliers for tiers'!$O$7*SUM(GS6,GW6,HA6,HE6,HI6,HM6)</f>
        <v>0</v>
      </c>
      <c r="HO6" s="144">
        <f t="shared" si="8"/>
        <v>0</v>
      </c>
      <c r="HP6" s="136" t="str">
        <f t="shared" si="9"/>
        <v xml:space="preserve"> </v>
      </c>
      <c r="HQ6" s="164" t="str">
        <f>IFERROR(IF($M6='Progress check conditions'!$N$4,VLOOKUP($HP6,'Progress check conditions'!$S$4:$T$6,2,TRUE),IF($M6='Progress check conditions'!$N$7,VLOOKUP($HP6,'Progress check conditions'!$S$7:$T$9,2,TRUE),IF($M6='Progress check conditions'!$N$10,VLOOKUP($HP6,'Progress check conditions'!$S$10:$T$12,2,TRUE),IF($M6='Progress check conditions'!$N$13,VLOOKUP($HP6,'Progress check conditions'!$S$13:$T$15,2,TRUE),IF($M6='Progress check conditions'!$N$16,VLOOKUP($HP6,'Progress check conditions'!$S$16:$T$18,2,TRUE),IF($M6='Progress check conditions'!$N$19,VLOOKUP($HP6,'Progress check conditions'!$S$19:$T$21,2,TRUE),VLOOKUP($HP6,'Progress check conditions'!$S$22:$T$24,2,TRUE))))))),"No judgement")</f>
        <v>No judgement</v>
      </c>
      <c r="HR6" s="115"/>
      <c r="HS6" s="116"/>
      <c r="HT6" s="117"/>
    </row>
    <row r="7" spans="1:228" x14ac:dyDescent="0.3">
      <c r="A7" s="156"/>
      <c r="B7" s="110"/>
      <c r="C7" s="111"/>
      <c r="D7" s="109"/>
      <c r="E7" s="112"/>
      <c r="F7" s="112"/>
      <c r="G7" s="112"/>
      <c r="H7" s="112"/>
      <c r="I7" s="113"/>
      <c r="J7" s="103"/>
      <c r="K7" s="113"/>
      <c r="L7" s="109"/>
      <c r="M7" s="114"/>
      <c r="N7" s="1"/>
      <c r="O7" s="5"/>
      <c r="P7" s="8"/>
      <c r="Q7" s="6"/>
      <c r="R7" s="5"/>
      <c r="S7" s="9"/>
      <c r="T7" s="1"/>
      <c r="U7" s="4"/>
      <c r="V7" s="8"/>
      <c r="W7" s="6"/>
      <c r="X7" s="4"/>
      <c r="Y7" s="9"/>
      <c r="Z7" s="1"/>
      <c r="AA7" s="4"/>
      <c r="AB7" s="8"/>
      <c r="AC7" s="6"/>
      <c r="AD7" s="4"/>
      <c r="AE7" s="9"/>
      <c r="AF7" s="1"/>
      <c r="AG7" s="3"/>
      <c r="AH7" s="7"/>
      <c r="AI7" s="3"/>
      <c r="AJ7" s="4"/>
      <c r="AK7" s="15"/>
      <c r="AL7" s="1"/>
      <c r="AM7" s="3"/>
      <c r="AN7" s="7"/>
      <c r="AO7" s="3"/>
      <c r="AP7" s="4"/>
      <c r="AQ7" s="15"/>
      <c r="AR7" s="1"/>
      <c r="AS7" s="3"/>
      <c r="AT7" s="43"/>
      <c r="AU7" s="130">
        <f>'Multipliers for tiers'!$C$4*SUM(N7,Q7,T7,W7,AF7,AC7,AI7,Z7,AL7,AO7,AR7)+'Multipliers for tiers'!$C$5*SUM(O7,R7,U7,X7,AG7,AD7,AJ7,AA7,AM7,AP7,AS7)+'Multipliers for tiers'!$C$6*SUM(P7,S7,V7,Y7,AH7,AE7,AK7,AB7,AN7,AQ7,AT7)</f>
        <v>0</v>
      </c>
      <c r="AV7" s="141">
        <f t="shared" si="0"/>
        <v>0</v>
      </c>
      <c r="AW7" s="151" t="str">
        <f t="shared" si="1"/>
        <v xml:space="preserve"> </v>
      </c>
      <c r="AX7" s="164" t="str">
        <f>IFERROR(IF($M7='Progress check conditions'!$B$4,VLOOKUP($AW7,'Progress check conditions'!$C$4:$D$6,2,TRUE),IF($M7='Progress check conditions'!$B$7,VLOOKUP($AW7,'Progress check conditions'!$C$7:$D$9,2,TRUE),IF($M7='Progress check conditions'!$B$10,VLOOKUP($AW7,'Progress check conditions'!$C$10:$D$12,2,TRUE),IF($M7='Progress check conditions'!$B$13,VLOOKUP($AW7,'Progress check conditions'!$C$13:$D$15,2,TRUE),IF($M7='Progress check conditions'!$B$16,VLOOKUP($AW7,'Progress check conditions'!$C$16:$D$18,2,TRUE),IF($M7='Progress check conditions'!$B$19,VLOOKUP($AW7,'Progress check conditions'!$C$19:$D$21,2,TRUE),VLOOKUP($AW7,'Progress check conditions'!$C$22:$D$24,2,TRUE))))))),"No judgement")</f>
        <v>No judgement</v>
      </c>
      <c r="AY7" s="115"/>
      <c r="AZ7" s="116"/>
      <c r="BA7" s="117"/>
      <c r="BB7" s="6"/>
      <c r="BC7" s="5"/>
      <c r="BD7" s="8"/>
      <c r="BE7" s="6"/>
      <c r="BF7" s="5"/>
      <c r="BG7" s="9"/>
      <c r="BH7" s="1"/>
      <c r="BI7" s="4"/>
      <c r="BJ7" s="8"/>
      <c r="BK7" s="6"/>
      <c r="BL7" s="4"/>
      <c r="BM7" s="9"/>
      <c r="BN7" s="1"/>
      <c r="BO7" s="4"/>
      <c r="BP7" s="8"/>
      <c r="BQ7" s="6"/>
      <c r="BR7" s="4"/>
      <c r="BS7" s="9"/>
      <c r="BT7" s="1"/>
      <c r="BU7" s="3"/>
      <c r="BV7" s="7"/>
      <c r="BW7" s="3"/>
      <c r="BX7" s="4"/>
      <c r="BY7" s="15"/>
      <c r="BZ7" s="1"/>
      <c r="CA7" s="3"/>
      <c r="CB7" s="7"/>
      <c r="CC7" s="3"/>
      <c r="CD7" s="4"/>
      <c r="CE7" s="15"/>
      <c r="CF7" s="1"/>
      <c r="CG7" s="3"/>
      <c r="CH7" s="7"/>
      <c r="CI7" s="2"/>
      <c r="CJ7" s="4"/>
      <c r="CK7" s="19"/>
      <c r="CL7" s="3"/>
      <c r="CM7" s="4"/>
      <c r="CN7" s="15"/>
      <c r="CO7" s="130">
        <f>'Multipliers for tiers'!$F$4*SUM(BB7,BE7,BH7,BK7,BN7,BQ7,BZ7,BW7,CC7,BT7,CF7,CI7,CL7)+'Multipliers for tiers'!$F$5*SUM(BC7,BF7,BI7,BL7,BO7,BR7,CA7,BX7,CD7,BU7,CG7,CJ7,CM7)+'Multipliers for tiers'!$F$6*SUM(BD7,BG7,BJ7,BM7,BP7,BS7,CB7,BY7,CE7,BV7,CH7,CK7,CN7)</f>
        <v>0</v>
      </c>
      <c r="CP7" s="144">
        <f t="shared" si="2"/>
        <v>0</v>
      </c>
      <c r="CQ7" s="133" t="str">
        <f t="shared" si="3"/>
        <v xml:space="preserve"> </v>
      </c>
      <c r="CR7" s="164" t="str">
        <f>IFERROR(IF($M7='Progress check conditions'!$F$4,VLOOKUP($CQ7,'Progress check conditions'!$G$4:$H$6,2,TRUE),IF($M7='Progress check conditions'!$F$7,VLOOKUP($CQ7,'Progress check conditions'!$G$7:$H$9,2,TRUE),IF($M7='Progress check conditions'!$F$10,VLOOKUP($CQ7,'Progress check conditions'!$G$10:$H$12,2,TRUE),IF($M7='Progress check conditions'!$F$13,VLOOKUP($CQ7,'Progress check conditions'!$G$13:$H$15,2,TRUE),IF($M7='Progress check conditions'!$F$16,VLOOKUP($CQ7,'Progress check conditions'!$G$16:$H$18,2,TRUE),IF($M7='Progress check conditions'!$F$19,VLOOKUP($CQ7,'Progress check conditions'!$G$19:$H$21,2,TRUE),VLOOKUP($CQ7,'Progress check conditions'!$G$22:$H$24,2,TRUE))))))),"No judgement")</f>
        <v>No judgement</v>
      </c>
      <c r="CS7" s="115"/>
      <c r="CT7" s="116"/>
      <c r="CU7" s="117"/>
      <c r="CV7" s="1"/>
      <c r="CW7" s="5"/>
      <c r="CX7" s="8"/>
      <c r="CY7" s="6"/>
      <c r="CZ7" s="5"/>
      <c r="DA7" s="9"/>
      <c r="DB7" s="1"/>
      <c r="DC7" s="4"/>
      <c r="DD7" s="8"/>
      <c r="DE7" s="6"/>
      <c r="DF7" s="4"/>
      <c r="DG7" s="9"/>
      <c r="DH7" s="1"/>
      <c r="DI7" s="4"/>
      <c r="DJ7" s="8"/>
      <c r="DK7" s="6"/>
      <c r="DL7" s="4"/>
      <c r="DM7" s="9"/>
      <c r="DN7" s="1"/>
      <c r="DO7" s="3"/>
      <c r="DP7" s="7"/>
      <c r="DQ7" s="3"/>
      <c r="DR7" s="4"/>
      <c r="DS7" s="15"/>
      <c r="DT7" s="1"/>
      <c r="DU7" s="3"/>
      <c r="DV7" s="7"/>
      <c r="DW7" s="3"/>
      <c r="DX7" s="4"/>
      <c r="DY7" s="15"/>
      <c r="DZ7" s="1"/>
      <c r="EA7" s="3"/>
      <c r="EB7" s="7"/>
      <c r="EC7" s="3"/>
      <c r="ED7" s="4"/>
      <c r="EE7" s="15"/>
      <c r="EF7" s="130">
        <f>'Multipliers for tiers'!$I$4*SUM(CV7,CY7,DB7,DE7,DH7,DQ7,DN7,DT7,DK7,DW7,DZ7,EC7)+'Multipliers for tiers'!$I$5*SUM(CW7,CZ7,DC7,DF7,DI7,DR7,DO7,DU7,DL7,DX7,EA7,ED7)+'Multipliers for tiers'!$I$6*SUM(CX7,DA7,DD7,DG7,DJ7,DS7,DP7,DV7,DM7,DY7,EB7,EE7)</f>
        <v>0</v>
      </c>
      <c r="EG7" s="144">
        <f t="shared" si="4"/>
        <v>0</v>
      </c>
      <c r="EH7" s="133" t="str">
        <f t="shared" si="5"/>
        <v xml:space="preserve"> </v>
      </c>
      <c r="EI7" s="164" t="str">
        <f>IFERROR(IF($M7='Progress check conditions'!$J$4,VLOOKUP($EH7,'Progress check conditions'!$K$4:$L$6,2,TRUE),IF($M7='Progress check conditions'!$J$7,VLOOKUP($EH7,'Progress check conditions'!$K$7:$L$9,2,TRUE),IF($M7='Progress check conditions'!$J$10,VLOOKUP($EH7,'Progress check conditions'!$K$10:$L$12,2,TRUE),IF($M7='Progress check conditions'!$J$13,VLOOKUP($EH7,'Progress check conditions'!$K$13:$L$15,2,TRUE),IF($M7='Progress check conditions'!$J$16,VLOOKUP($EH7,'Progress check conditions'!$K$16:$L$18,2,TRUE),IF($M7='Progress check conditions'!$J$19,VLOOKUP($EH7,'Progress check conditions'!$K$19:$L$21,2,TRUE),VLOOKUP($EH7,'Progress check conditions'!$K$22:$L$24,2,TRUE))))))),"No judgement")</f>
        <v>No judgement</v>
      </c>
      <c r="EJ7" s="115"/>
      <c r="EK7" s="116"/>
      <c r="EL7" s="117"/>
      <c r="EM7" s="1"/>
      <c r="EN7" s="4"/>
      <c r="EO7" s="16"/>
      <c r="EP7" s="8"/>
      <c r="EQ7" s="6"/>
      <c r="ER7" s="6"/>
      <c r="ES7" s="6"/>
      <c r="ET7" s="5"/>
      <c r="EU7" s="1"/>
      <c r="EV7" s="4"/>
      <c r="EW7" s="16"/>
      <c r="EX7" s="8"/>
      <c r="EY7" s="6"/>
      <c r="EZ7" s="4"/>
      <c r="FA7" s="16"/>
      <c r="FB7" s="9"/>
      <c r="FC7" s="1"/>
      <c r="FD7" s="4"/>
      <c r="FE7" s="16"/>
      <c r="FF7" s="8"/>
      <c r="FG7" s="6"/>
      <c r="FH7" s="4"/>
      <c r="FI7" s="16"/>
      <c r="FJ7" s="9"/>
      <c r="FK7" s="1"/>
      <c r="FL7" s="4"/>
      <c r="FM7" s="16"/>
      <c r="FN7" s="7"/>
      <c r="FO7" s="3"/>
      <c r="FP7" s="5"/>
      <c r="FQ7" s="5"/>
      <c r="FR7" s="15"/>
      <c r="FS7" s="1"/>
      <c r="FT7" s="4"/>
      <c r="FU7" s="16"/>
      <c r="FV7" s="7"/>
      <c r="FW7" s="3"/>
      <c r="FX7" s="5"/>
      <c r="FY7" s="5"/>
      <c r="FZ7" s="15"/>
      <c r="GA7" s="1"/>
      <c r="GB7" s="4"/>
      <c r="GC7" s="4"/>
      <c r="GD7" s="7"/>
      <c r="GE7" s="3"/>
      <c r="GF7" s="5"/>
      <c r="GG7" s="5"/>
      <c r="GH7" s="15"/>
      <c r="GI7" s="130">
        <f>'Multipliers for tiers'!$L$4*SUM(EM7,EQ7,EU7,EY7,FC7,FG7,FK7,FO7,FS7,FW7,GA7,GE7)+'Multipliers for tiers'!$L$5*SUM(EN7,ER7,EV7,EZ7,FD7,FH7,FL7,FP7,FT7,FX7,GB7,GF7)+'Multipliers for tiers'!$L$6*SUM(EO7,ES7,EW7,FA7,FE7,FI7,FM7,FQ7,FU7,FY7,GC7,GG7)+'Multipliers for tiers'!$L$7*SUM(EP7,ET7,EX7,FB7,FF7,FJ7,FN7,FR7,FV7,FZ7,GD7,GH7)</f>
        <v>0</v>
      </c>
      <c r="GJ7" s="144">
        <f t="shared" si="6"/>
        <v>0</v>
      </c>
      <c r="GK7" s="136" t="str">
        <f t="shared" si="7"/>
        <v xml:space="preserve"> </v>
      </c>
      <c r="GL7" s="164" t="str">
        <f>IFERROR(IF($M7='Progress check conditions'!$N$4,VLOOKUP($GK7,'Progress check conditions'!$O$4:$P$6,2,TRUE),IF($M7='Progress check conditions'!$N$7,VLOOKUP($GK7,'Progress check conditions'!$O$7:$P$9,2,TRUE),IF($M7='Progress check conditions'!$N$10,VLOOKUP($GK7,'Progress check conditions'!$O$10:$P$12,2,TRUE),IF($M7='Progress check conditions'!$N$13,VLOOKUP($GK7,'Progress check conditions'!$O$13:$P$15,2,TRUE),IF($M7='Progress check conditions'!$N$16,VLOOKUP($GK7,'Progress check conditions'!$O$16:$P$18,2,TRUE),IF($M7='Progress check conditions'!$N$19,VLOOKUP($GK7,'Progress check conditions'!$O$19:$P$21,2,TRUE),VLOOKUP($GK7,'Progress check conditions'!$O$22:$P$24,2,TRUE))))))),"No judgement")</f>
        <v>No judgement</v>
      </c>
      <c r="GM7" s="115"/>
      <c r="GN7" s="116"/>
      <c r="GO7" s="117"/>
      <c r="GP7" s="1"/>
      <c r="GQ7" s="4"/>
      <c r="GR7" s="4"/>
      <c r="GS7" s="8"/>
      <c r="GT7" s="6"/>
      <c r="GU7" s="6"/>
      <c r="GV7" s="6"/>
      <c r="GW7" s="5"/>
      <c r="GX7" s="1"/>
      <c r="GY7" s="4"/>
      <c r="GZ7" s="4"/>
      <c r="HA7" s="8"/>
      <c r="HB7" s="6"/>
      <c r="HC7" s="4"/>
      <c r="HD7" s="4"/>
      <c r="HE7" s="9"/>
      <c r="HF7" s="1"/>
      <c r="HG7" s="4"/>
      <c r="HH7" s="4"/>
      <c r="HI7" s="8"/>
      <c r="HJ7" s="6"/>
      <c r="HK7" s="4"/>
      <c r="HL7" s="4"/>
      <c r="HM7" s="9"/>
      <c r="HN7" s="130">
        <f>'Multipliers for tiers'!$O$4*SUM(GP7,GT7,GX7,HB7,HF7,HJ7)+'Multipliers for tiers'!$O$5*SUM(GQ7,GU7,GY7,HC7,HG7,HK7)+'Multipliers for tiers'!$O$6*SUM(GR7,GV7,GZ7,HD7,HH7,HL7)+'Multipliers for tiers'!$O$7*SUM(GS7,GW7,HA7,HE7,HI7,HM7)</f>
        <v>0</v>
      </c>
      <c r="HO7" s="144">
        <f t="shared" si="8"/>
        <v>0</v>
      </c>
      <c r="HP7" s="136" t="str">
        <f t="shared" si="9"/>
        <v xml:space="preserve"> </v>
      </c>
      <c r="HQ7" s="164" t="str">
        <f>IFERROR(IF($M7='Progress check conditions'!$N$4,VLOOKUP($HP7,'Progress check conditions'!$S$4:$T$6,2,TRUE),IF($M7='Progress check conditions'!$N$7,VLOOKUP($HP7,'Progress check conditions'!$S$7:$T$9,2,TRUE),IF($M7='Progress check conditions'!$N$10,VLOOKUP($HP7,'Progress check conditions'!$S$10:$T$12,2,TRUE),IF($M7='Progress check conditions'!$N$13,VLOOKUP($HP7,'Progress check conditions'!$S$13:$T$15,2,TRUE),IF($M7='Progress check conditions'!$N$16,VLOOKUP($HP7,'Progress check conditions'!$S$16:$T$18,2,TRUE),IF($M7='Progress check conditions'!$N$19,VLOOKUP($HP7,'Progress check conditions'!$S$19:$T$21,2,TRUE),VLOOKUP($HP7,'Progress check conditions'!$S$22:$T$24,2,TRUE))))))),"No judgement")</f>
        <v>No judgement</v>
      </c>
      <c r="HR7" s="115"/>
      <c r="HS7" s="116"/>
      <c r="HT7" s="117"/>
    </row>
    <row r="8" spans="1:228" x14ac:dyDescent="0.3">
      <c r="A8" s="156"/>
      <c r="B8" s="110"/>
      <c r="C8" s="111"/>
      <c r="D8" s="109"/>
      <c r="E8" s="112"/>
      <c r="F8" s="112"/>
      <c r="G8" s="112"/>
      <c r="H8" s="112"/>
      <c r="I8" s="113"/>
      <c r="J8" s="103"/>
      <c r="K8" s="113"/>
      <c r="L8" s="109"/>
      <c r="M8" s="114"/>
      <c r="N8" s="1"/>
      <c r="O8" s="5"/>
      <c r="P8" s="8"/>
      <c r="Q8" s="6"/>
      <c r="R8" s="5"/>
      <c r="S8" s="9"/>
      <c r="T8" s="1"/>
      <c r="U8" s="4"/>
      <c r="V8" s="8"/>
      <c r="W8" s="6"/>
      <c r="X8" s="4"/>
      <c r="Y8" s="9"/>
      <c r="Z8" s="1"/>
      <c r="AA8" s="4"/>
      <c r="AB8" s="8"/>
      <c r="AC8" s="6"/>
      <c r="AD8" s="4"/>
      <c r="AE8" s="9"/>
      <c r="AF8" s="1"/>
      <c r="AG8" s="3"/>
      <c r="AH8" s="7"/>
      <c r="AI8" s="3"/>
      <c r="AJ8" s="4"/>
      <c r="AK8" s="15"/>
      <c r="AL8" s="1"/>
      <c r="AM8" s="3"/>
      <c r="AN8" s="7"/>
      <c r="AO8" s="3"/>
      <c r="AP8" s="4"/>
      <c r="AQ8" s="15"/>
      <c r="AR8" s="1"/>
      <c r="AS8" s="3"/>
      <c r="AT8" s="43"/>
      <c r="AU8" s="130">
        <f>'Multipliers for tiers'!$C$4*SUM(N8,Q8,T8,W8,AF8,AC8,AI8,Z8,AL8,AO8,AR8)+'Multipliers for tiers'!$C$5*SUM(O8,R8,U8,X8,AG8,AD8,AJ8,AA8,AM8,AP8,AS8)+'Multipliers for tiers'!$C$6*SUM(P8,S8,V8,Y8,AH8,AE8,AK8,AB8,AN8,AQ8,AT8)</f>
        <v>0</v>
      </c>
      <c r="AV8" s="141">
        <f t="shared" si="0"/>
        <v>0</v>
      </c>
      <c r="AW8" s="151" t="str">
        <f t="shared" si="1"/>
        <v xml:space="preserve"> </v>
      </c>
      <c r="AX8" s="164" t="str">
        <f>IFERROR(IF($M8='Progress check conditions'!$B$4,VLOOKUP($AW8,'Progress check conditions'!$C$4:$D$6,2,TRUE),IF($M8='Progress check conditions'!$B$7,VLOOKUP($AW8,'Progress check conditions'!$C$7:$D$9,2,TRUE),IF($M8='Progress check conditions'!$B$10,VLOOKUP($AW8,'Progress check conditions'!$C$10:$D$12,2,TRUE),IF($M8='Progress check conditions'!$B$13,VLOOKUP($AW8,'Progress check conditions'!$C$13:$D$15,2,TRUE),IF($M8='Progress check conditions'!$B$16,VLOOKUP($AW8,'Progress check conditions'!$C$16:$D$18,2,TRUE),IF($M8='Progress check conditions'!$B$19,VLOOKUP($AW8,'Progress check conditions'!$C$19:$D$21,2,TRUE),VLOOKUP($AW8,'Progress check conditions'!$C$22:$D$24,2,TRUE))))))),"No judgement")</f>
        <v>No judgement</v>
      </c>
      <c r="AY8" s="115"/>
      <c r="AZ8" s="116"/>
      <c r="BA8" s="117"/>
      <c r="BB8" s="6"/>
      <c r="BC8" s="5"/>
      <c r="BD8" s="8"/>
      <c r="BE8" s="6"/>
      <c r="BF8" s="5"/>
      <c r="BG8" s="9"/>
      <c r="BH8" s="1"/>
      <c r="BI8" s="4"/>
      <c r="BJ8" s="8"/>
      <c r="BK8" s="6"/>
      <c r="BL8" s="4"/>
      <c r="BM8" s="9"/>
      <c r="BN8" s="1"/>
      <c r="BO8" s="4"/>
      <c r="BP8" s="8"/>
      <c r="BQ8" s="6"/>
      <c r="BR8" s="4"/>
      <c r="BS8" s="9"/>
      <c r="BT8" s="1"/>
      <c r="BU8" s="3"/>
      <c r="BV8" s="7"/>
      <c r="BW8" s="3"/>
      <c r="BX8" s="4"/>
      <c r="BY8" s="15"/>
      <c r="BZ8" s="1"/>
      <c r="CA8" s="3"/>
      <c r="CB8" s="7"/>
      <c r="CC8" s="3"/>
      <c r="CD8" s="4"/>
      <c r="CE8" s="15"/>
      <c r="CF8" s="1"/>
      <c r="CG8" s="3"/>
      <c r="CH8" s="7"/>
      <c r="CI8" s="2"/>
      <c r="CJ8" s="4"/>
      <c r="CK8" s="19"/>
      <c r="CL8" s="3"/>
      <c r="CM8" s="4"/>
      <c r="CN8" s="15"/>
      <c r="CO8" s="130">
        <f>'Multipliers for tiers'!$F$4*SUM(BB8,BE8,BH8,BK8,BN8,BQ8,BZ8,BW8,CC8,BT8,CF8,CI8,CL8)+'Multipliers for tiers'!$F$5*SUM(BC8,BF8,BI8,BL8,BO8,BR8,CA8,BX8,CD8,BU8,CG8,CJ8,CM8)+'Multipliers for tiers'!$F$6*SUM(BD8,BG8,BJ8,BM8,BP8,BS8,CB8,BY8,CE8,BV8,CH8,CK8,CN8)</f>
        <v>0</v>
      </c>
      <c r="CP8" s="144">
        <f t="shared" si="2"/>
        <v>0</v>
      </c>
      <c r="CQ8" s="133" t="str">
        <f t="shared" si="3"/>
        <v xml:space="preserve"> </v>
      </c>
      <c r="CR8" s="164" t="str">
        <f>IFERROR(IF($M8='Progress check conditions'!$F$4,VLOOKUP($CQ8,'Progress check conditions'!$G$4:$H$6,2,TRUE),IF($M8='Progress check conditions'!$F$7,VLOOKUP($CQ8,'Progress check conditions'!$G$7:$H$9,2,TRUE),IF($M8='Progress check conditions'!$F$10,VLOOKUP($CQ8,'Progress check conditions'!$G$10:$H$12,2,TRUE),IF($M8='Progress check conditions'!$F$13,VLOOKUP($CQ8,'Progress check conditions'!$G$13:$H$15,2,TRUE),IF($M8='Progress check conditions'!$F$16,VLOOKUP($CQ8,'Progress check conditions'!$G$16:$H$18,2,TRUE),IF($M8='Progress check conditions'!$F$19,VLOOKUP($CQ8,'Progress check conditions'!$G$19:$H$21,2,TRUE),VLOOKUP($CQ8,'Progress check conditions'!$G$22:$H$24,2,TRUE))))))),"No judgement")</f>
        <v>No judgement</v>
      </c>
      <c r="CS8" s="115"/>
      <c r="CT8" s="116"/>
      <c r="CU8" s="117"/>
      <c r="CV8" s="1"/>
      <c r="CW8" s="5"/>
      <c r="CX8" s="8"/>
      <c r="CY8" s="6"/>
      <c r="CZ8" s="5"/>
      <c r="DA8" s="9"/>
      <c r="DB8" s="1"/>
      <c r="DC8" s="4"/>
      <c r="DD8" s="8"/>
      <c r="DE8" s="6"/>
      <c r="DF8" s="4"/>
      <c r="DG8" s="9"/>
      <c r="DH8" s="1"/>
      <c r="DI8" s="4"/>
      <c r="DJ8" s="8"/>
      <c r="DK8" s="6"/>
      <c r="DL8" s="4"/>
      <c r="DM8" s="9"/>
      <c r="DN8" s="1"/>
      <c r="DO8" s="3"/>
      <c r="DP8" s="7"/>
      <c r="DQ8" s="3"/>
      <c r="DR8" s="4"/>
      <c r="DS8" s="15"/>
      <c r="DT8" s="1"/>
      <c r="DU8" s="3"/>
      <c r="DV8" s="7"/>
      <c r="DW8" s="3"/>
      <c r="DX8" s="4"/>
      <c r="DY8" s="15"/>
      <c r="DZ8" s="1"/>
      <c r="EA8" s="3"/>
      <c r="EB8" s="7"/>
      <c r="EC8" s="3"/>
      <c r="ED8" s="4"/>
      <c r="EE8" s="15"/>
      <c r="EF8" s="130">
        <f>'Multipliers for tiers'!$I$4*SUM(CV8,CY8,DB8,DE8,DH8,DQ8,DN8,DT8,DK8,DW8,DZ8,EC8)+'Multipliers for tiers'!$I$5*SUM(CW8,CZ8,DC8,DF8,DI8,DR8,DO8,DU8,DL8,DX8,EA8,ED8)+'Multipliers for tiers'!$I$6*SUM(CX8,DA8,DD8,DG8,DJ8,DS8,DP8,DV8,DM8,DY8,EB8,EE8)</f>
        <v>0</v>
      </c>
      <c r="EG8" s="144">
        <f t="shared" si="4"/>
        <v>0</v>
      </c>
      <c r="EH8" s="133" t="str">
        <f t="shared" si="5"/>
        <v xml:space="preserve"> </v>
      </c>
      <c r="EI8" s="164" t="str">
        <f>IFERROR(IF($M8='Progress check conditions'!$J$4,VLOOKUP($EH8,'Progress check conditions'!$K$4:$L$6,2,TRUE),IF($M8='Progress check conditions'!$J$7,VLOOKUP($EH8,'Progress check conditions'!$K$7:$L$9,2,TRUE),IF($M8='Progress check conditions'!$J$10,VLOOKUP($EH8,'Progress check conditions'!$K$10:$L$12,2,TRUE),IF($M8='Progress check conditions'!$J$13,VLOOKUP($EH8,'Progress check conditions'!$K$13:$L$15,2,TRUE),IF($M8='Progress check conditions'!$J$16,VLOOKUP($EH8,'Progress check conditions'!$K$16:$L$18,2,TRUE),IF($M8='Progress check conditions'!$J$19,VLOOKUP($EH8,'Progress check conditions'!$K$19:$L$21,2,TRUE),VLOOKUP($EH8,'Progress check conditions'!$K$22:$L$24,2,TRUE))))))),"No judgement")</f>
        <v>No judgement</v>
      </c>
      <c r="EJ8" s="115"/>
      <c r="EK8" s="116"/>
      <c r="EL8" s="117"/>
      <c r="EM8" s="1"/>
      <c r="EN8" s="4"/>
      <c r="EO8" s="16"/>
      <c r="EP8" s="8"/>
      <c r="EQ8" s="6"/>
      <c r="ER8" s="6"/>
      <c r="ES8" s="6"/>
      <c r="ET8" s="5"/>
      <c r="EU8" s="1"/>
      <c r="EV8" s="4"/>
      <c r="EW8" s="16"/>
      <c r="EX8" s="8"/>
      <c r="EY8" s="6"/>
      <c r="EZ8" s="4"/>
      <c r="FA8" s="16"/>
      <c r="FB8" s="9"/>
      <c r="FC8" s="1"/>
      <c r="FD8" s="4"/>
      <c r="FE8" s="16"/>
      <c r="FF8" s="8"/>
      <c r="FG8" s="6"/>
      <c r="FH8" s="4"/>
      <c r="FI8" s="16"/>
      <c r="FJ8" s="9"/>
      <c r="FK8" s="1"/>
      <c r="FL8" s="4"/>
      <c r="FM8" s="16"/>
      <c r="FN8" s="7"/>
      <c r="FO8" s="3"/>
      <c r="FP8" s="5"/>
      <c r="FQ8" s="5"/>
      <c r="FR8" s="15"/>
      <c r="FS8" s="1"/>
      <c r="FT8" s="4"/>
      <c r="FU8" s="16"/>
      <c r="FV8" s="7"/>
      <c r="FW8" s="3"/>
      <c r="FX8" s="5"/>
      <c r="FY8" s="5"/>
      <c r="FZ8" s="15"/>
      <c r="GA8" s="1"/>
      <c r="GB8" s="4"/>
      <c r="GC8" s="4"/>
      <c r="GD8" s="7"/>
      <c r="GE8" s="3"/>
      <c r="GF8" s="5"/>
      <c r="GG8" s="5"/>
      <c r="GH8" s="15"/>
      <c r="GI8" s="130">
        <f>'Multipliers for tiers'!$L$4*SUM(EM8,EQ8,EU8,EY8,FC8,FG8,FK8,FO8,FS8,FW8,GA8,GE8)+'Multipliers for tiers'!$L$5*SUM(EN8,ER8,EV8,EZ8,FD8,FH8,FL8,FP8,FT8,FX8,GB8,GF8)+'Multipliers for tiers'!$L$6*SUM(EO8,ES8,EW8,FA8,FE8,FI8,FM8,FQ8,FU8,FY8,GC8,GG8)+'Multipliers for tiers'!$L$7*SUM(EP8,ET8,EX8,FB8,FF8,FJ8,FN8,FR8,FV8,FZ8,GD8,GH8)</f>
        <v>0</v>
      </c>
      <c r="GJ8" s="144">
        <f t="shared" si="6"/>
        <v>0</v>
      </c>
      <c r="GK8" s="136" t="str">
        <f t="shared" si="7"/>
        <v xml:space="preserve"> </v>
      </c>
      <c r="GL8" s="164" t="str">
        <f>IFERROR(IF($M8='Progress check conditions'!$N$4,VLOOKUP($GK8,'Progress check conditions'!$O$4:$P$6,2,TRUE),IF($M8='Progress check conditions'!$N$7,VLOOKUP($GK8,'Progress check conditions'!$O$7:$P$9,2,TRUE),IF($M8='Progress check conditions'!$N$10,VLOOKUP($GK8,'Progress check conditions'!$O$10:$P$12,2,TRUE),IF($M8='Progress check conditions'!$N$13,VLOOKUP($GK8,'Progress check conditions'!$O$13:$P$15,2,TRUE),IF($M8='Progress check conditions'!$N$16,VLOOKUP($GK8,'Progress check conditions'!$O$16:$P$18,2,TRUE),IF($M8='Progress check conditions'!$N$19,VLOOKUP($GK8,'Progress check conditions'!$O$19:$P$21,2,TRUE),VLOOKUP($GK8,'Progress check conditions'!$O$22:$P$24,2,TRUE))))))),"No judgement")</f>
        <v>No judgement</v>
      </c>
      <c r="GM8" s="115"/>
      <c r="GN8" s="116"/>
      <c r="GO8" s="117"/>
      <c r="GP8" s="1"/>
      <c r="GQ8" s="4"/>
      <c r="GR8" s="4"/>
      <c r="GS8" s="8"/>
      <c r="GT8" s="6"/>
      <c r="GU8" s="6"/>
      <c r="GV8" s="6"/>
      <c r="GW8" s="5"/>
      <c r="GX8" s="1"/>
      <c r="GY8" s="4"/>
      <c r="GZ8" s="4"/>
      <c r="HA8" s="8"/>
      <c r="HB8" s="6"/>
      <c r="HC8" s="4"/>
      <c r="HD8" s="4"/>
      <c r="HE8" s="9"/>
      <c r="HF8" s="1"/>
      <c r="HG8" s="4"/>
      <c r="HH8" s="4"/>
      <c r="HI8" s="8"/>
      <c r="HJ8" s="6"/>
      <c r="HK8" s="4"/>
      <c r="HL8" s="4"/>
      <c r="HM8" s="9"/>
      <c r="HN8" s="130">
        <f>'Multipliers for tiers'!$O$4*SUM(GP8,GT8,GX8,HB8,HF8,HJ8)+'Multipliers for tiers'!$O$5*SUM(GQ8,GU8,GY8,HC8,HG8,HK8)+'Multipliers for tiers'!$O$6*SUM(GR8,GV8,GZ8,HD8,HH8,HL8)+'Multipliers for tiers'!$O$7*SUM(GS8,GW8,HA8,HE8,HI8,HM8)</f>
        <v>0</v>
      </c>
      <c r="HO8" s="144">
        <f t="shared" si="8"/>
        <v>0</v>
      </c>
      <c r="HP8" s="136" t="str">
        <f t="shared" si="9"/>
        <v xml:space="preserve"> </v>
      </c>
      <c r="HQ8" s="164" t="str">
        <f>IFERROR(IF($M8='Progress check conditions'!$N$4,VLOOKUP($HP8,'Progress check conditions'!$S$4:$T$6,2,TRUE),IF($M8='Progress check conditions'!$N$7,VLOOKUP($HP8,'Progress check conditions'!$S$7:$T$9,2,TRUE),IF($M8='Progress check conditions'!$N$10,VLOOKUP($HP8,'Progress check conditions'!$S$10:$T$12,2,TRUE),IF($M8='Progress check conditions'!$N$13,VLOOKUP($HP8,'Progress check conditions'!$S$13:$T$15,2,TRUE),IF($M8='Progress check conditions'!$N$16,VLOOKUP($HP8,'Progress check conditions'!$S$16:$T$18,2,TRUE),IF($M8='Progress check conditions'!$N$19,VLOOKUP($HP8,'Progress check conditions'!$S$19:$T$21,2,TRUE),VLOOKUP($HP8,'Progress check conditions'!$S$22:$T$24,2,TRUE))))))),"No judgement")</f>
        <v>No judgement</v>
      </c>
      <c r="HR8" s="115"/>
      <c r="HS8" s="116"/>
      <c r="HT8" s="117"/>
    </row>
    <row r="9" spans="1:228" x14ac:dyDescent="0.3">
      <c r="A9" s="156"/>
      <c r="B9" s="110"/>
      <c r="C9" s="111"/>
      <c r="D9" s="109"/>
      <c r="E9" s="112"/>
      <c r="F9" s="112"/>
      <c r="G9" s="112"/>
      <c r="H9" s="112"/>
      <c r="I9" s="113"/>
      <c r="J9" s="103"/>
      <c r="K9" s="113"/>
      <c r="L9" s="109"/>
      <c r="M9" s="114"/>
      <c r="N9" s="1"/>
      <c r="O9" s="5"/>
      <c r="P9" s="8"/>
      <c r="Q9" s="6"/>
      <c r="R9" s="5"/>
      <c r="S9" s="9"/>
      <c r="T9" s="1"/>
      <c r="U9" s="4"/>
      <c r="V9" s="8"/>
      <c r="W9" s="6"/>
      <c r="X9" s="4"/>
      <c r="Y9" s="9"/>
      <c r="Z9" s="1"/>
      <c r="AA9" s="4"/>
      <c r="AB9" s="8"/>
      <c r="AC9" s="6"/>
      <c r="AD9" s="4"/>
      <c r="AE9" s="9"/>
      <c r="AF9" s="1"/>
      <c r="AG9" s="3"/>
      <c r="AH9" s="7"/>
      <c r="AI9" s="3"/>
      <c r="AJ9" s="4"/>
      <c r="AK9" s="15"/>
      <c r="AL9" s="1"/>
      <c r="AM9" s="3"/>
      <c r="AN9" s="7"/>
      <c r="AO9" s="3"/>
      <c r="AP9" s="4"/>
      <c r="AQ9" s="15"/>
      <c r="AR9" s="1"/>
      <c r="AS9" s="3"/>
      <c r="AT9" s="43"/>
      <c r="AU9" s="130">
        <f>'Multipliers for tiers'!$C$4*SUM(N9,Q9,T9,W9,AF9,AC9,AI9,Z9,AL9,AO9,AR9)+'Multipliers for tiers'!$C$5*SUM(O9,R9,U9,X9,AG9,AD9,AJ9,AA9,AM9,AP9,AS9)+'Multipliers for tiers'!$C$6*SUM(P9,S9,V9,Y9,AH9,AE9,AK9,AB9,AN9,AQ9,AT9)</f>
        <v>0</v>
      </c>
      <c r="AV9" s="141">
        <f t="shared" si="0"/>
        <v>0</v>
      </c>
      <c r="AW9" s="151" t="str">
        <f t="shared" si="1"/>
        <v xml:space="preserve"> </v>
      </c>
      <c r="AX9" s="164" t="str">
        <f>IFERROR(IF($M9='Progress check conditions'!$B$4,VLOOKUP($AW9,'Progress check conditions'!$C$4:$D$6,2,TRUE),IF($M9='Progress check conditions'!$B$7,VLOOKUP($AW9,'Progress check conditions'!$C$7:$D$9,2,TRUE),IF($M9='Progress check conditions'!$B$10,VLOOKUP($AW9,'Progress check conditions'!$C$10:$D$12,2,TRUE),IF($M9='Progress check conditions'!$B$13,VLOOKUP($AW9,'Progress check conditions'!$C$13:$D$15,2,TRUE),IF($M9='Progress check conditions'!$B$16,VLOOKUP($AW9,'Progress check conditions'!$C$16:$D$18,2,TRUE),IF($M9='Progress check conditions'!$B$19,VLOOKUP($AW9,'Progress check conditions'!$C$19:$D$21,2,TRUE),VLOOKUP($AW9,'Progress check conditions'!$C$22:$D$24,2,TRUE))))))),"No judgement")</f>
        <v>No judgement</v>
      </c>
      <c r="AY9" s="115"/>
      <c r="AZ9" s="116"/>
      <c r="BA9" s="117"/>
      <c r="BB9" s="6"/>
      <c r="BC9" s="5"/>
      <c r="BD9" s="8"/>
      <c r="BE9" s="6"/>
      <c r="BF9" s="5"/>
      <c r="BG9" s="9"/>
      <c r="BH9" s="1"/>
      <c r="BI9" s="4"/>
      <c r="BJ9" s="8"/>
      <c r="BK9" s="6"/>
      <c r="BL9" s="4"/>
      <c r="BM9" s="9"/>
      <c r="BN9" s="1"/>
      <c r="BO9" s="4"/>
      <c r="BP9" s="8"/>
      <c r="BQ9" s="6"/>
      <c r="BR9" s="4"/>
      <c r="BS9" s="9"/>
      <c r="BT9" s="1"/>
      <c r="BU9" s="3"/>
      <c r="BV9" s="7"/>
      <c r="BW9" s="3"/>
      <c r="BX9" s="4"/>
      <c r="BY9" s="15"/>
      <c r="BZ9" s="1"/>
      <c r="CA9" s="3"/>
      <c r="CB9" s="7"/>
      <c r="CC9" s="3"/>
      <c r="CD9" s="4"/>
      <c r="CE9" s="15"/>
      <c r="CF9" s="1"/>
      <c r="CG9" s="3"/>
      <c r="CH9" s="7"/>
      <c r="CI9" s="2"/>
      <c r="CJ9" s="4"/>
      <c r="CK9" s="19"/>
      <c r="CL9" s="3"/>
      <c r="CM9" s="4"/>
      <c r="CN9" s="15"/>
      <c r="CO9" s="130">
        <f>'Multipliers for tiers'!$F$4*SUM(BB9,BE9,BH9,BK9,BN9,BQ9,BZ9,BW9,CC9,BT9,CF9,CI9,CL9)+'Multipliers for tiers'!$F$5*SUM(BC9,BF9,BI9,BL9,BO9,BR9,CA9,BX9,CD9,BU9,CG9,CJ9,CM9)+'Multipliers for tiers'!$F$6*SUM(BD9,BG9,BJ9,BM9,BP9,BS9,CB9,BY9,CE9,BV9,CH9,CK9,CN9)</f>
        <v>0</v>
      </c>
      <c r="CP9" s="144">
        <f t="shared" si="2"/>
        <v>0</v>
      </c>
      <c r="CQ9" s="133" t="str">
        <f t="shared" si="3"/>
        <v xml:space="preserve"> </v>
      </c>
      <c r="CR9" s="164" t="str">
        <f>IFERROR(IF($M9='Progress check conditions'!$F$4,VLOOKUP($CQ9,'Progress check conditions'!$G$4:$H$6,2,TRUE),IF($M9='Progress check conditions'!$F$7,VLOOKUP($CQ9,'Progress check conditions'!$G$7:$H$9,2,TRUE),IF($M9='Progress check conditions'!$F$10,VLOOKUP($CQ9,'Progress check conditions'!$G$10:$H$12,2,TRUE),IF($M9='Progress check conditions'!$F$13,VLOOKUP($CQ9,'Progress check conditions'!$G$13:$H$15,2,TRUE),IF($M9='Progress check conditions'!$F$16,VLOOKUP($CQ9,'Progress check conditions'!$G$16:$H$18,2,TRUE),IF($M9='Progress check conditions'!$F$19,VLOOKUP($CQ9,'Progress check conditions'!$G$19:$H$21,2,TRUE),VLOOKUP($CQ9,'Progress check conditions'!$G$22:$H$24,2,TRUE))))))),"No judgement")</f>
        <v>No judgement</v>
      </c>
      <c r="CS9" s="115"/>
      <c r="CT9" s="116"/>
      <c r="CU9" s="117"/>
      <c r="CV9" s="1"/>
      <c r="CW9" s="5"/>
      <c r="CX9" s="8"/>
      <c r="CY9" s="6"/>
      <c r="CZ9" s="5"/>
      <c r="DA9" s="9"/>
      <c r="DB9" s="1"/>
      <c r="DC9" s="4"/>
      <c r="DD9" s="8"/>
      <c r="DE9" s="6"/>
      <c r="DF9" s="4"/>
      <c r="DG9" s="9"/>
      <c r="DH9" s="1"/>
      <c r="DI9" s="4"/>
      <c r="DJ9" s="8"/>
      <c r="DK9" s="6"/>
      <c r="DL9" s="4"/>
      <c r="DM9" s="9"/>
      <c r="DN9" s="1"/>
      <c r="DO9" s="3"/>
      <c r="DP9" s="7"/>
      <c r="DQ9" s="3"/>
      <c r="DR9" s="4"/>
      <c r="DS9" s="15"/>
      <c r="DT9" s="1"/>
      <c r="DU9" s="3"/>
      <c r="DV9" s="7"/>
      <c r="DW9" s="3"/>
      <c r="DX9" s="4"/>
      <c r="DY9" s="15"/>
      <c r="DZ9" s="1"/>
      <c r="EA9" s="3"/>
      <c r="EB9" s="7"/>
      <c r="EC9" s="3"/>
      <c r="ED9" s="4"/>
      <c r="EE9" s="15"/>
      <c r="EF9" s="130">
        <f>'Multipliers for tiers'!$I$4*SUM(CV9,CY9,DB9,DE9,DH9,DQ9,DN9,DT9,DK9,DW9,DZ9,EC9)+'Multipliers for tiers'!$I$5*SUM(CW9,CZ9,DC9,DF9,DI9,DR9,DO9,DU9,DL9,DX9,EA9,ED9)+'Multipliers for tiers'!$I$6*SUM(CX9,DA9,DD9,DG9,DJ9,DS9,DP9,DV9,DM9,DY9,EB9,EE9)</f>
        <v>0</v>
      </c>
      <c r="EG9" s="144">
        <f t="shared" si="4"/>
        <v>0</v>
      </c>
      <c r="EH9" s="133" t="str">
        <f t="shared" si="5"/>
        <v xml:space="preserve"> </v>
      </c>
      <c r="EI9" s="164" t="str">
        <f>IFERROR(IF($M9='Progress check conditions'!$J$4,VLOOKUP($EH9,'Progress check conditions'!$K$4:$L$6,2,TRUE),IF($M9='Progress check conditions'!$J$7,VLOOKUP($EH9,'Progress check conditions'!$K$7:$L$9,2,TRUE),IF($M9='Progress check conditions'!$J$10,VLOOKUP($EH9,'Progress check conditions'!$K$10:$L$12,2,TRUE),IF($M9='Progress check conditions'!$J$13,VLOOKUP($EH9,'Progress check conditions'!$K$13:$L$15,2,TRUE),IF($M9='Progress check conditions'!$J$16,VLOOKUP($EH9,'Progress check conditions'!$K$16:$L$18,2,TRUE),IF($M9='Progress check conditions'!$J$19,VLOOKUP($EH9,'Progress check conditions'!$K$19:$L$21,2,TRUE),VLOOKUP($EH9,'Progress check conditions'!$K$22:$L$24,2,TRUE))))))),"No judgement")</f>
        <v>No judgement</v>
      </c>
      <c r="EJ9" s="115"/>
      <c r="EK9" s="116"/>
      <c r="EL9" s="117"/>
      <c r="EM9" s="1"/>
      <c r="EN9" s="4"/>
      <c r="EO9" s="16"/>
      <c r="EP9" s="8"/>
      <c r="EQ9" s="6"/>
      <c r="ER9" s="6"/>
      <c r="ES9" s="6"/>
      <c r="ET9" s="5"/>
      <c r="EU9" s="1"/>
      <c r="EV9" s="4"/>
      <c r="EW9" s="16"/>
      <c r="EX9" s="8"/>
      <c r="EY9" s="6"/>
      <c r="EZ9" s="4"/>
      <c r="FA9" s="16"/>
      <c r="FB9" s="9"/>
      <c r="FC9" s="1"/>
      <c r="FD9" s="4"/>
      <c r="FE9" s="16"/>
      <c r="FF9" s="8"/>
      <c r="FG9" s="6"/>
      <c r="FH9" s="4"/>
      <c r="FI9" s="16"/>
      <c r="FJ9" s="9"/>
      <c r="FK9" s="1"/>
      <c r="FL9" s="4"/>
      <c r="FM9" s="16"/>
      <c r="FN9" s="7"/>
      <c r="FO9" s="3"/>
      <c r="FP9" s="5"/>
      <c r="FQ9" s="5"/>
      <c r="FR9" s="15"/>
      <c r="FS9" s="1"/>
      <c r="FT9" s="4"/>
      <c r="FU9" s="16"/>
      <c r="FV9" s="7"/>
      <c r="FW9" s="3"/>
      <c r="FX9" s="5"/>
      <c r="FY9" s="5"/>
      <c r="FZ9" s="15"/>
      <c r="GA9" s="1"/>
      <c r="GB9" s="4"/>
      <c r="GC9" s="4"/>
      <c r="GD9" s="7"/>
      <c r="GE9" s="3"/>
      <c r="GF9" s="5"/>
      <c r="GG9" s="5"/>
      <c r="GH9" s="15"/>
      <c r="GI9" s="130">
        <f>'Multipliers for tiers'!$L$4*SUM(EM9,EQ9,EU9,EY9,FC9,FG9,FK9,FO9,FS9,FW9,GA9,GE9)+'Multipliers for tiers'!$L$5*SUM(EN9,ER9,EV9,EZ9,FD9,FH9,FL9,FP9,FT9,FX9,GB9,GF9)+'Multipliers for tiers'!$L$6*SUM(EO9,ES9,EW9,FA9,FE9,FI9,FM9,FQ9,FU9,FY9,GC9,GG9)+'Multipliers for tiers'!$L$7*SUM(EP9,ET9,EX9,FB9,FF9,FJ9,FN9,FR9,FV9,FZ9,GD9,GH9)</f>
        <v>0</v>
      </c>
      <c r="GJ9" s="144">
        <f t="shared" si="6"/>
        <v>0</v>
      </c>
      <c r="GK9" s="136" t="str">
        <f t="shared" si="7"/>
        <v xml:space="preserve"> </v>
      </c>
      <c r="GL9" s="164" t="str">
        <f>IFERROR(IF($M9='Progress check conditions'!$N$4,VLOOKUP($GK9,'Progress check conditions'!$O$4:$P$6,2,TRUE),IF($M9='Progress check conditions'!$N$7,VLOOKUP($GK9,'Progress check conditions'!$O$7:$P$9,2,TRUE),IF($M9='Progress check conditions'!$N$10,VLOOKUP($GK9,'Progress check conditions'!$O$10:$P$12,2,TRUE),IF($M9='Progress check conditions'!$N$13,VLOOKUP($GK9,'Progress check conditions'!$O$13:$P$15,2,TRUE),IF($M9='Progress check conditions'!$N$16,VLOOKUP($GK9,'Progress check conditions'!$O$16:$P$18,2,TRUE),IF($M9='Progress check conditions'!$N$19,VLOOKUP($GK9,'Progress check conditions'!$O$19:$P$21,2,TRUE),VLOOKUP($GK9,'Progress check conditions'!$O$22:$P$24,2,TRUE))))))),"No judgement")</f>
        <v>No judgement</v>
      </c>
      <c r="GM9" s="115"/>
      <c r="GN9" s="116"/>
      <c r="GO9" s="117"/>
      <c r="GP9" s="1"/>
      <c r="GQ9" s="4"/>
      <c r="GR9" s="4"/>
      <c r="GS9" s="8"/>
      <c r="GT9" s="6"/>
      <c r="GU9" s="6"/>
      <c r="GV9" s="6"/>
      <c r="GW9" s="5"/>
      <c r="GX9" s="1"/>
      <c r="GY9" s="4"/>
      <c r="GZ9" s="4"/>
      <c r="HA9" s="8"/>
      <c r="HB9" s="6"/>
      <c r="HC9" s="4"/>
      <c r="HD9" s="4"/>
      <c r="HE9" s="9"/>
      <c r="HF9" s="1"/>
      <c r="HG9" s="4"/>
      <c r="HH9" s="4"/>
      <c r="HI9" s="8"/>
      <c r="HJ9" s="6"/>
      <c r="HK9" s="4"/>
      <c r="HL9" s="4"/>
      <c r="HM9" s="9"/>
      <c r="HN9" s="130">
        <f>'Multipliers for tiers'!$O$4*SUM(GP9,GT9,GX9,HB9,HF9,HJ9)+'Multipliers for tiers'!$O$5*SUM(GQ9,GU9,GY9,HC9,HG9,HK9)+'Multipliers for tiers'!$O$6*SUM(GR9,GV9,GZ9,HD9,HH9,HL9)+'Multipliers for tiers'!$O$7*SUM(GS9,GW9,HA9,HE9,HI9,HM9)</f>
        <v>0</v>
      </c>
      <c r="HO9" s="144">
        <f t="shared" si="8"/>
        <v>0</v>
      </c>
      <c r="HP9" s="136" t="str">
        <f t="shared" si="9"/>
        <v xml:space="preserve"> </v>
      </c>
      <c r="HQ9" s="164" t="str">
        <f>IFERROR(IF($M9='Progress check conditions'!$N$4,VLOOKUP($HP9,'Progress check conditions'!$S$4:$T$6,2,TRUE),IF($M9='Progress check conditions'!$N$7,VLOOKUP($HP9,'Progress check conditions'!$S$7:$T$9,2,TRUE),IF($M9='Progress check conditions'!$N$10,VLOOKUP($HP9,'Progress check conditions'!$S$10:$T$12,2,TRUE),IF($M9='Progress check conditions'!$N$13,VLOOKUP($HP9,'Progress check conditions'!$S$13:$T$15,2,TRUE),IF($M9='Progress check conditions'!$N$16,VLOOKUP($HP9,'Progress check conditions'!$S$16:$T$18,2,TRUE),IF($M9='Progress check conditions'!$N$19,VLOOKUP($HP9,'Progress check conditions'!$S$19:$T$21,2,TRUE),VLOOKUP($HP9,'Progress check conditions'!$S$22:$T$24,2,TRUE))))))),"No judgement")</f>
        <v>No judgement</v>
      </c>
      <c r="HR9" s="115"/>
      <c r="HS9" s="116"/>
      <c r="HT9" s="117"/>
    </row>
    <row r="10" spans="1:228" x14ac:dyDescent="0.3">
      <c r="A10" s="156"/>
      <c r="B10" s="110"/>
      <c r="C10" s="111"/>
      <c r="D10" s="109"/>
      <c r="E10" s="112"/>
      <c r="F10" s="112"/>
      <c r="G10" s="112"/>
      <c r="H10" s="112"/>
      <c r="I10" s="113"/>
      <c r="J10" s="103"/>
      <c r="K10" s="113"/>
      <c r="L10" s="109"/>
      <c r="M10" s="114"/>
      <c r="N10" s="1"/>
      <c r="O10" s="5"/>
      <c r="P10" s="8"/>
      <c r="Q10" s="6"/>
      <c r="R10" s="5"/>
      <c r="S10" s="9"/>
      <c r="T10" s="1"/>
      <c r="U10" s="4"/>
      <c r="V10" s="8"/>
      <c r="W10" s="6"/>
      <c r="X10" s="4"/>
      <c r="Y10" s="9"/>
      <c r="Z10" s="1"/>
      <c r="AA10" s="4"/>
      <c r="AB10" s="8"/>
      <c r="AC10" s="6"/>
      <c r="AD10" s="4"/>
      <c r="AE10" s="9"/>
      <c r="AF10" s="1"/>
      <c r="AG10" s="3"/>
      <c r="AH10" s="7"/>
      <c r="AI10" s="3"/>
      <c r="AJ10" s="4"/>
      <c r="AK10" s="15"/>
      <c r="AL10" s="1"/>
      <c r="AM10" s="3"/>
      <c r="AN10" s="7"/>
      <c r="AO10" s="3"/>
      <c r="AP10" s="4"/>
      <c r="AQ10" s="15"/>
      <c r="AR10" s="1"/>
      <c r="AS10" s="3"/>
      <c r="AT10" s="43"/>
      <c r="AU10" s="130">
        <f>'Multipliers for tiers'!$C$4*SUM(N10,Q10,T10,W10,AF10,AC10,AI10,Z10,AL10,AO10,AR10)+'Multipliers for tiers'!$C$5*SUM(O10,R10,U10,X10,AG10,AD10,AJ10,AA10,AM10,AP10,AS10)+'Multipliers for tiers'!$C$6*SUM(P10,S10,V10,Y10,AH10,AE10,AK10,AB10,AN10,AQ10,AT10)</f>
        <v>0</v>
      </c>
      <c r="AV10" s="141">
        <f t="shared" si="0"/>
        <v>0</v>
      </c>
      <c r="AW10" s="151" t="str">
        <f t="shared" si="1"/>
        <v xml:space="preserve"> </v>
      </c>
      <c r="AX10" s="164" t="str">
        <f>IFERROR(IF($M10='Progress check conditions'!$B$4,VLOOKUP($AW10,'Progress check conditions'!$C$4:$D$6,2,TRUE),IF($M10='Progress check conditions'!$B$7,VLOOKUP($AW10,'Progress check conditions'!$C$7:$D$9,2,TRUE),IF($M10='Progress check conditions'!$B$10,VLOOKUP($AW10,'Progress check conditions'!$C$10:$D$12,2,TRUE),IF($M10='Progress check conditions'!$B$13,VLOOKUP($AW10,'Progress check conditions'!$C$13:$D$15,2,TRUE),IF($M10='Progress check conditions'!$B$16,VLOOKUP($AW10,'Progress check conditions'!$C$16:$D$18,2,TRUE),IF($M10='Progress check conditions'!$B$19,VLOOKUP($AW10,'Progress check conditions'!$C$19:$D$21,2,TRUE),VLOOKUP($AW10,'Progress check conditions'!$C$22:$D$24,2,TRUE))))))),"No judgement")</f>
        <v>No judgement</v>
      </c>
      <c r="AY10" s="115"/>
      <c r="AZ10" s="116"/>
      <c r="BA10" s="117"/>
      <c r="BB10" s="6"/>
      <c r="BC10" s="5"/>
      <c r="BD10" s="8"/>
      <c r="BE10" s="6"/>
      <c r="BF10" s="5"/>
      <c r="BG10" s="9"/>
      <c r="BH10" s="1"/>
      <c r="BI10" s="4"/>
      <c r="BJ10" s="8"/>
      <c r="BK10" s="6"/>
      <c r="BL10" s="4"/>
      <c r="BM10" s="9"/>
      <c r="BN10" s="1"/>
      <c r="BO10" s="4"/>
      <c r="BP10" s="8"/>
      <c r="BQ10" s="6"/>
      <c r="BR10" s="4"/>
      <c r="BS10" s="9"/>
      <c r="BT10" s="1"/>
      <c r="BU10" s="3"/>
      <c r="BV10" s="7"/>
      <c r="BW10" s="3"/>
      <c r="BX10" s="4"/>
      <c r="BY10" s="15"/>
      <c r="BZ10" s="1"/>
      <c r="CA10" s="3"/>
      <c r="CB10" s="7"/>
      <c r="CC10" s="3"/>
      <c r="CD10" s="4"/>
      <c r="CE10" s="15"/>
      <c r="CF10" s="1"/>
      <c r="CG10" s="3"/>
      <c r="CH10" s="7"/>
      <c r="CI10" s="2"/>
      <c r="CJ10" s="4"/>
      <c r="CK10" s="19"/>
      <c r="CL10" s="3"/>
      <c r="CM10" s="4"/>
      <c r="CN10" s="15"/>
      <c r="CO10" s="130">
        <f>'Multipliers for tiers'!$F$4*SUM(BB10,BE10,BH10,BK10,BN10,BQ10,BZ10,BW10,CC10,BT10,CF10,CI10,CL10)+'Multipliers for tiers'!$F$5*SUM(BC10,BF10,BI10,BL10,BO10,BR10,CA10,BX10,CD10,BU10,CG10,CJ10,CM10)+'Multipliers for tiers'!$F$6*SUM(BD10,BG10,BJ10,BM10,BP10,BS10,CB10,BY10,CE10,BV10,CH10,CK10,CN10)</f>
        <v>0</v>
      </c>
      <c r="CP10" s="144">
        <f t="shared" si="2"/>
        <v>0</v>
      </c>
      <c r="CQ10" s="133" t="str">
        <f t="shared" si="3"/>
        <v xml:space="preserve"> </v>
      </c>
      <c r="CR10" s="164" t="str">
        <f>IFERROR(IF($M10='Progress check conditions'!$F$4,VLOOKUP($CQ10,'Progress check conditions'!$G$4:$H$6,2,TRUE),IF($M10='Progress check conditions'!$F$7,VLOOKUP($CQ10,'Progress check conditions'!$G$7:$H$9,2,TRUE),IF($M10='Progress check conditions'!$F$10,VLOOKUP($CQ10,'Progress check conditions'!$G$10:$H$12,2,TRUE),IF($M10='Progress check conditions'!$F$13,VLOOKUP($CQ10,'Progress check conditions'!$G$13:$H$15,2,TRUE),IF($M10='Progress check conditions'!$F$16,VLOOKUP($CQ10,'Progress check conditions'!$G$16:$H$18,2,TRUE),IF($M10='Progress check conditions'!$F$19,VLOOKUP($CQ10,'Progress check conditions'!$G$19:$H$21,2,TRUE),VLOOKUP($CQ10,'Progress check conditions'!$G$22:$H$24,2,TRUE))))))),"No judgement")</f>
        <v>No judgement</v>
      </c>
      <c r="CS10" s="115"/>
      <c r="CT10" s="116"/>
      <c r="CU10" s="117"/>
      <c r="CV10" s="1"/>
      <c r="CW10" s="5"/>
      <c r="CX10" s="8"/>
      <c r="CY10" s="6"/>
      <c r="CZ10" s="5"/>
      <c r="DA10" s="9"/>
      <c r="DB10" s="1"/>
      <c r="DC10" s="4"/>
      <c r="DD10" s="8"/>
      <c r="DE10" s="6"/>
      <c r="DF10" s="4"/>
      <c r="DG10" s="9"/>
      <c r="DH10" s="1"/>
      <c r="DI10" s="4"/>
      <c r="DJ10" s="8"/>
      <c r="DK10" s="6"/>
      <c r="DL10" s="4"/>
      <c r="DM10" s="9"/>
      <c r="DN10" s="1"/>
      <c r="DO10" s="3"/>
      <c r="DP10" s="7"/>
      <c r="DQ10" s="3"/>
      <c r="DR10" s="4"/>
      <c r="DS10" s="15"/>
      <c r="DT10" s="1"/>
      <c r="DU10" s="3"/>
      <c r="DV10" s="7"/>
      <c r="DW10" s="3"/>
      <c r="DX10" s="4"/>
      <c r="DY10" s="15"/>
      <c r="DZ10" s="1"/>
      <c r="EA10" s="3"/>
      <c r="EB10" s="7"/>
      <c r="EC10" s="3"/>
      <c r="ED10" s="4"/>
      <c r="EE10" s="15"/>
      <c r="EF10" s="130">
        <f>'Multipliers for tiers'!$I$4*SUM(CV10,CY10,DB10,DE10,DH10,DQ10,DN10,DT10,DK10,DW10,DZ10,EC10)+'Multipliers for tiers'!$I$5*SUM(CW10,CZ10,DC10,DF10,DI10,DR10,DO10,DU10,DL10,DX10,EA10,ED10)+'Multipliers for tiers'!$I$6*SUM(CX10,DA10,DD10,DG10,DJ10,DS10,DP10,DV10,DM10,DY10,EB10,EE10)</f>
        <v>0</v>
      </c>
      <c r="EG10" s="144">
        <f t="shared" si="4"/>
        <v>0</v>
      </c>
      <c r="EH10" s="133" t="str">
        <f t="shared" si="5"/>
        <v xml:space="preserve"> </v>
      </c>
      <c r="EI10" s="164" t="str">
        <f>IFERROR(IF($M10='Progress check conditions'!$J$4,VLOOKUP($EH10,'Progress check conditions'!$K$4:$L$6,2,TRUE),IF($M10='Progress check conditions'!$J$7,VLOOKUP($EH10,'Progress check conditions'!$K$7:$L$9,2,TRUE),IF($M10='Progress check conditions'!$J$10,VLOOKUP($EH10,'Progress check conditions'!$K$10:$L$12,2,TRUE),IF($M10='Progress check conditions'!$J$13,VLOOKUP($EH10,'Progress check conditions'!$K$13:$L$15,2,TRUE),IF($M10='Progress check conditions'!$J$16,VLOOKUP($EH10,'Progress check conditions'!$K$16:$L$18,2,TRUE),IF($M10='Progress check conditions'!$J$19,VLOOKUP($EH10,'Progress check conditions'!$K$19:$L$21,2,TRUE),VLOOKUP($EH10,'Progress check conditions'!$K$22:$L$24,2,TRUE))))))),"No judgement")</f>
        <v>No judgement</v>
      </c>
      <c r="EJ10" s="115"/>
      <c r="EK10" s="116"/>
      <c r="EL10" s="117"/>
      <c r="EM10" s="1"/>
      <c r="EN10" s="4"/>
      <c r="EO10" s="16"/>
      <c r="EP10" s="8"/>
      <c r="EQ10" s="6"/>
      <c r="ER10" s="6"/>
      <c r="ES10" s="6"/>
      <c r="ET10" s="5"/>
      <c r="EU10" s="1"/>
      <c r="EV10" s="4"/>
      <c r="EW10" s="16"/>
      <c r="EX10" s="8"/>
      <c r="EY10" s="6"/>
      <c r="EZ10" s="4"/>
      <c r="FA10" s="16"/>
      <c r="FB10" s="9"/>
      <c r="FC10" s="1"/>
      <c r="FD10" s="4"/>
      <c r="FE10" s="16"/>
      <c r="FF10" s="8"/>
      <c r="FG10" s="6"/>
      <c r="FH10" s="4"/>
      <c r="FI10" s="16"/>
      <c r="FJ10" s="9"/>
      <c r="FK10" s="1"/>
      <c r="FL10" s="4"/>
      <c r="FM10" s="16"/>
      <c r="FN10" s="7"/>
      <c r="FO10" s="3"/>
      <c r="FP10" s="5"/>
      <c r="FQ10" s="5"/>
      <c r="FR10" s="15"/>
      <c r="FS10" s="1"/>
      <c r="FT10" s="4"/>
      <c r="FU10" s="16"/>
      <c r="FV10" s="7"/>
      <c r="FW10" s="3"/>
      <c r="FX10" s="5"/>
      <c r="FY10" s="5"/>
      <c r="FZ10" s="15"/>
      <c r="GA10" s="1"/>
      <c r="GB10" s="4"/>
      <c r="GC10" s="4"/>
      <c r="GD10" s="7"/>
      <c r="GE10" s="3"/>
      <c r="GF10" s="5"/>
      <c r="GG10" s="5"/>
      <c r="GH10" s="15"/>
      <c r="GI10" s="130">
        <f>'Multipliers for tiers'!$L$4*SUM(EM10,EQ10,EU10,EY10,FC10,FG10,FK10,FO10,FS10,FW10,GA10,GE10)+'Multipliers for tiers'!$L$5*SUM(EN10,ER10,EV10,EZ10,FD10,FH10,FL10,FP10,FT10,FX10,GB10,GF10)+'Multipliers for tiers'!$L$6*SUM(EO10,ES10,EW10,FA10,FE10,FI10,FM10,FQ10,FU10,FY10,GC10,GG10)+'Multipliers for tiers'!$L$7*SUM(EP10,ET10,EX10,FB10,FF10,FJ10,FN10,FR10,FV10,FZ10,GD10,GH10)</f>
        <v>0</v>
      </c>
      <c r="GJ10" s="144">
        <f t="shared" si="6"/>
        <v>0</v>
      </c>
      <c r="GK10" s="136" t="str">
        <f t="shared" si="7"/>
        <v xml:space="preserve"> </v>
      </c>
      <c r="GL10" s="164" t="str">
        <f>IFERROR(IF($M10='Progress check conditions'!$N$4,VLOOKUP($GK10,'Progress check conditions'!$O$4:$P$6,2,TRUE),IF($M10='Progress check conditions'!$N$7,VLOOKUP($GK10,'Progress check conditions'!$O$7:$P$9,2,TRUE),IF($M10='Progress check conditions'!$N$10,VLOOKUP($GK10,'Progress check conditions'!$O$10:$P$12,2,TRUE),IF($M10='Progress check conditions'!$N$13,VLOOKUP($GK10,'Progress check conditions'!$O$13:$P$15,2,TRUE),IF($M10='Progress check conditions'!$N$16,VLOOKUP($GK10,'Progress check conditions'!$O$16:$P$18,2,TRUE),IF($M10='Progress check conditions'!$N$19,VLOOKUP($GK10,'Progress check conditions'!$O$19:$P$21,2,TRUE),VLOOKUP($GK10,'Progress check conditions'!$O$22:$P$24,2,TRUE))))))),"No judgement")</f>
        <v>No judgement</v>
      </c>
      <c r="GM10" s="115"/>
      <c r="GN10" s="116"/>
      <c r="GO10" s="117"/>
      <c r="GP10" s="1"/>
      <c r="GQ10" s="4"/>
      <c r="GR10" s="4"/>
      <c r="GS10" s="8"/>
      <c r="GT10" s="6"/>
      <c r="GU10" s="6"/>
      <c r="GV10" s="6"/>
      <c r="GW10" s="5"/>
      <c r="GX10" s="1"/>
      <c r="GY10" s="4"/>
      <c r="GZ10" s="4"/>
      <c r="HA10" s="8"/>
      <c r="HB10" s="6"/>
      <c r="HC10" s="4"/>
      <c r="HD10" s="4"/>
      <c r="HE10" s="9"/>
      <c r="HF10" s="1"/>
      <c r="HG10" s="4"/>
      <c r="HH10" s="4"/>
      <c r="HI10" s="8"/>
      <c r="HJ10" s="6"/>
      <c r="HK10" s="4"/>
      <c r="HL10" s="4"/>
      <c r="HM10" s="9"/>
      <c r="HN10" s="130">
        <f>'Multipliers for tiers'!$O$4*SUM(GP10,GT10,GX10,HB10,HF10,HJ10)+'Multipliers for tiers'!$O$5*SUM(GQ10,GU10,GY10,HC10,HG10,HK10)+'Multipliers for tiers'!$O$6*SUM(GR10,GV10,GZ10,HD10,HH10,HL10)+'Multipliers for tiers'!$O$7*SUM(GS10,GW10,HA10,HE10,HI10,HM10)</f>
        <v>0</v>
      </c>
      <c r="HO10" s="144">
        <f t="shared" si="8"/>
        <v>0</v>
      </c>
      <c r="HP10" s="136" t="str">
        <f t="shared" si="9"/>
        <v xml:space="preserve"> </v>
      </c>
      <c r="HQ10" s="164" t="str">
        <f>IFERROR(IF($M10='Progress check conditions'!$N$4,VLOOKUP($HP10,'Progress check conditions'!$S$4:$T$6,2,TRUE),IF($M10='Progress check conditions'!$N$7,VLOOKUP($HP10,'Progress check conditions'!$S$7:$T$9,2,TRUE),IF($M10='Progress check conditions'!$N$10,VLOOKUP($HP10,'Progress check conditions'!$S$10:$T$12,2,TRUE),IF($M10='Progress check conditions'!$N$13,VLOOKUP($HP10,'Progress check conditions'!$S$13:$T$15,2,TRUE),IF($M10='Progress check conditions'!$N$16,VLOOKUP($HP10,'Progress check conditions'!$S$16:$T$18,2,TRUE),IF($M10='Progress check conditions'!$N$19,VLOOKUP($HP10,'Progress check conditions'!$S$19:$T$21,2,TRUE),VLOOKUP($HP10,'Progress check conditions'!$S$22:$T$24,2,TRUE))))))),"No judgement")</f>
        <v>No judgement</v>
      </c>
      <c r="HR10" s="115"/>
      <c r="HS10" s="116"/>
      <c r="HT10" s="117"/>
    </row>
    <row r="11" spans="1:228" x14ac:dyDescent="0.3">
      <c r="A11" s="156"/>
      <c r="B11" s="110"/>
      <c r="C11" s="111"/>
      <c r="D11" s="109"/>
      <c r="E11" s="112"/>
      <c r="F11" s="112"/>
      <c r="G11" s="112"/>
      <c r="H11" s="112"/>
      <c r="I11" s="113"/>
      <c r="J11" s="103"/>
      <c r="K11" s="113"/>
      <c r="L11" s="109"/>
      <c r="M11" s="114"/>
      <c r="N11" s="1"/>
      <c r="O11" s="5"/>
      <c r="P11" s="8"/>
      <c r="Q11" s="6"/>
      <c r="R11" s="5"/>
      <c r="S11" s="9"/>
      <c r="T11" s="1"/>
      <c r="U11" s="4"/>
      <c r="V11" s="8"/>
      <c r="W11" s="6"/>
      <c r="X11" s="4"/>
      <c r="Y11" s="9"/>
      <c r="Z11" s="1"/>
      <c r="AA11" s="4"/>
      <c r="AB11" s="8"/>
      <c r="AC11" s="6"/>
      <c r="AD11" s="4"/>
      <c r="AE11" s="9"/>
      <c r="AF11" s="1"/>
      <c r="AG11" s="3"/>
      <c r="AH11" s="7"/>
      <c r="AI11" s="3"/>
      <c r="AJ11" s="4"/>
      <c r="AK11" s="15"/>
      <c r="AL11" s="1"/>
      <c r="AM11" s="3"/>
      <c r="AN11" s="7"/>
      <c r="AO11" s="3"/>
      <c r="AP11" s="4"/>
      <c r="AQ11" s="15"/>
      <c r="AR11" s="1"/>
      <c r="AS11" s="3"/>
      <c r="AT11" s="43"/>
      <c r="AU11" s="130">
        <f>'Multipliers for tiers'!$C$4*SUM(N11,Q11,T11,W11,AF11,AC11,AI11,Z11,AL11,AO11,AR11)+'Multipliers for tiers'!$C$5*SUM(O11,R11,U11,X11,AG11,AD11,AJ11,AA11,AM11,AP11,AS11)+'Multipliers for tiers'!$C$6*SUM(P11,S11,V11,Y11,AH11,AE11,AK11,AB11,AN11,AQ11,AT11)</f>
        <v>0</v>
      </c>
      <c r="AV11" s="141">
        <f t="shared" si="0"/>
        <v>0</v>
      </c>
      <c r="AW11" s="151" t="str">
        <f t="shared" si="1"/>
        <v xml:space="preserve"> </v>
      </c>
      <c r="AX11" s="164" t="str">
        <f>IFERROR(IF($M11='Progress check conditions'!$B$4,VLOOKUP($AW11,'Progress check conditions'!$C$4:$D$6,2,TRUE),IF($M11='Progress check conditions'!$B$7,VLOOKUP($AW11,'Progress check conditions'!$C$7:$D$9,2,TRUE),IF($M11='Progress check conditions'!$B$10,VLOOKUP($AW11,'Progress check conditions'!$C$10:$D$12,2,TRUE),IF($M11='Progress check conditions'!$B$13,VLOOKUP($AW11,'Progress check conditions'!$C$13:$D$15,2,TRUE),IF($M11='Progress check conditions'!$B$16,VLOOKUP($AW11,'Progress check conditions'!$C$16:$D$18,2,TRUE),IF($M11='Progress check conditions'!$B$19,VLOOKUP($AW11,'Progress check conditions'!$C$19:$D$21,2,TRUE),VLOOKUP($AW11,'Progress check conditions'!$C$22:$D$24,2,TRUE))))))),"No judgement")</f>
        <v>No judgement</v>
      </c>
      <c r="AY11" s="115"/>
      <c r="AZ11" s="116"/>
      <c r="BA11" s="117"/>
      <c r="BB11" s="6"/>
      <c r="BC11" s="5"/>
      <c r="BD11" s="8"/>
      <c r="BE11" s="6"/>
      <c r="BF11" s="5"/>
      <c r="BG11" s="9"/>
      <c r="BH11" s="1"/>
      <c r="BI11" s="4"/>
      <c r="BJ11" s="8"/>
      <c r="BK11" s="6"/>
      <c r="BL11" s="4"/>
      <c r="BM11" s="9"/>
      <c r="BN11" s="1"/>
      <c r="BO11" s="4"/>
      <c r="BP11" s="8"/>
      <c r="BQ11" s="6"/>
      <c r="BR11" s="4"/>
      <c r="BS11" s="9"/>
      <c r="BT11" s="1"/>
      <c r="BU11" s="3"/>
      <c r="BV11" s="7"/>
      <c r="BW11" s="3"/>
      <c r="BX11" s="4"/>
      <c r="BY11" s="15"/>
      <c r="BZ11" s="1"/>
      <c r="CA11" s="3"/>
      <c r="CB11" s="7"/>
      <c r="CC11" s="3"/>
      <c r="CD11" s="4"/>
      <c r="CE11" s="15"/>
      <c r="CF11" s="1"/>
      <c r="CG11" s="3"/>
      <c r="CH11" s="7"/>
      <c r="CI11" s="2"/>
      <c r="CJ11" s="4"/>
      <c r="CK11" s="19"/>
      <c r="CL11" s="3"/>
      <c r="CM11" s="4"/>
      <c r="CN11" s="15"/>
      <c r="CO11" s="130">
        <f>'Multipliers for tiers'!$F$4*SUM(BB11,BE11,BH11,BK11,BN11,BQ11,BZ11,BW11,CC11,BT11,CF11,CI11,CL11)+'Multipliers for tiers'!$F$5*SUM(BC11,BF11,BI11,BL11,BO11,BR11,CA11,BX11,CD11,BU11,CG11,CJ11,CM11)+'Multipliers for tiers'!$F$6*SUM(BD11,BG11,BJ11,BM11,BP11,BS11,CB11,BY11,CE11,BV11,CH11,CK11,CN11)</f>
        <v>0</v>
      </c>
      <c r="CP11" s="144">
        <f t="shared" si="2"/>
        <v>0</v>
      </c>
      <c r="CQ11" s="133" t="str">
        <f t="shared" si="3"/>
        <v xml:space="preserve"> </v>
      </c>
      <c r="CR11" s="164" t="str">
        <f>IFERROR(IF($M11='Progress check conditions'!$F$4,VLOOKUP($CQ11,'Progress check conditions'!$G$4:$H$6,2,TRUE),IF($M11='Progress check conditions'!$F$7,VLOOKUP($CQ11,'Progress check conditions'!$G$7:$H$9,2,TRUE),IF($M11='Progress check conditions'!$F$10,VLOOKUP($CQ11,'Progress check conditions'!$G$10:$H$12,2,TRUE),IF($M11='Progress check conditions'!$F$13,VLOOKUP($CQ11,'Progress check conditions'!$G$13:$H$15,2,TRUE),IF($M11='Progress check conditions'!$F$16,VLOOKUP($CQ11,'Progress check conditions'!$G$16:$H$18,2,TRUE),IF($M11='Progress check conditions'!$F$19,VLOOKUP($CQ11,'Progress check conditions'!$G$19:$H$21,2,TRUE),VLOOKUP($CQ11,'Progress check conditions'!$G$22:$H$24,2,TRUE))))))),"No judgement")</f>
        <v>No judgement</v>
      </c>
      <c r="CS11" s="115"/>
      <c r="CT11" s="116"/>
      <c r="CU11" s="117"/>
      <c r="CV11" s="1"/>
      <c r="CW11" s="5"/>
      <c r="CX11" s="8"/>
      <c r="CY11" s="6"/>
      <c r="CZ11" s="5"/>
      <c r="DA11" s="9"/>
      <c r="DB11" s="1"/>
      <c r="DC11" s="4"/>
      <c r="DD11" s="8"/>
      <c r="DE11" s="6"/>
      <c r="DF11" s="4"/>
      <c r="DG11" s="9"/>
      <c r="DH11" s="1"/>
      <c r="DI11" s="4"/>
      <c r="DJ11" s="8"/>
      <c r="DK11" s="6"/>
      <c r="DL11" s="4"/>
      <c r="DM11" s="9"/>
      <c r="DN11" s="1"/>
      <c r="DO11" s="3"/>
      <c r="DP11" s="7"/>
      <c r="DQ11" s="3"/>
      <c r="DR11" s="4"/>
      <c r="DS11" s="15"/>
      <c r="DT11" s="1"/>
      <c r="DU11" s="3"/>
      <c r="DV11" s="7"/>
      <c r="DW11" s="3"/>
      <c r="DX11" s="4"/>
      <c r="DY11" s="15"/>
      <c r="DZ11" s="1"/>
      <c r="EA11" s="3"/>
      <c r="EB11" s="7"/>
      <c r="EC11" s="3"/>
      <c r="ED11" s="4"/>
      <c r="EE11" s="15"/>
      <c r="EF11" s="130">
        <f>'Multipliers for tiers'!$I$4*SUM(CV11,CY11,DB11,DE11,DH11,DQ11,DN11,DT11,DK11,DW11,DZ11,EC11)+'Multipliers for tiers'!$I$5*SUM(CW11,CZ11,DC11,DF11,DI11,DR11,DO11,DU11,DL11,DX11,EA11,ED11)+'Multipliers for tiers'!$I$6*SUM(CX11,DA11,DD11,DG11,DJ11,DS11,DP11,DV11,DM11,DY11,EB11,EE11)</f>
        <v>0</v>
      </c>
      <c r="EG11" s="144">
        <f t="shared" si="4"/>
        <v>0</v>
      </c>
      <c r="EH11" s="133" t="str">
        <f t="shared" si="5"/>
        <v xml:space="preserve"> </v>
      </c>
      <c r="EI11" s="164" t="str">
        <f>IFERROR(IF($M11='Progress check conditions'!$J$4,VLOOKUP($EH11,'Progress check conditions'!$K$4:$L$6,2,TRUE),IF($M11='Progress check conditions'!$J$7,VLOOKUP($EH11,'Progress check conditions'!$K$7:$L$9,2,TRUE),IF($M11='Progress check conditions'!$J$10,VLOOKUP($EH11,'Progress check conditions'!$K$10:$L$12,2,TRUE),IF($M11='Progress check conditions'!$J$13,VLOOKUP($EH11,'Progress check conditions'!$K$13:$L$15,2,TRUE),IF($M11='Progress check conditions'!$J$16,VLOOKUP($EH11,'Progress check conditions'!$K$16:$L$18,2,TRUE),IF($M11='Progress check conditions'!$J$19,VLOOKUP($EH11,'Progress check conditions'!$K$19:$L$21,2,TRUE),VLOOKUP($EH11,'Progress check conditions'!$K$22:$L$24,2,TRUE))))))),"No judgement")</f>
        <v>No judgement</v>
      </c>
      <c r="EJ11" s="115"/>
      <c r="EK11" s="116"/>
      <c r="EL11" s="117"/>
      <c r="EM11" s="1"/>
      <c r="EN11" s="4"/>
      <c r="EO11" s="16"/>
      <c r="EP11" s="8"/>
      <c r="EQ11" s="6"/>
      <c r="ER11" s="6"/>
      <c r="ES11" s="6"/>
      <c r="ET11" s="5"/>
      <c r="EU11" s="1"/>
      <c r="EV11" s="4"/>
      <c r="EW11" s="16"/>
      <c r="EX11" s="8"/>
      <c r="EY11" s="6"/>
      <c r="EZ11" s="4"/>
      <c r="FA11" s="16"/>
      <c r="FB11" s="9"/>
      <c r="FC11" s="1"/>
      <c r="FD11" s="4"/>
      <c r="FE11" s="16"/>
      <c r="FF11" s="8"/>
      <c r="FG11" s="6"/>
      <c r="FH11" s="4"/>
      <c r="FI11" s="16"/>
      <c r="FJ11" s="9"/>
      <c r="FK11" s="1"/>
      <c r="FL11" s="4"/>
      <c r="FM11" s="16"/>
      <c r="FN11" s="7"/>
      <c r="FO11" s="3"/>
      <c r="FP11" s="5"/>
      <c r="FQ11" s="5"/>
      <c r="FR11" s="15"/>
      <c r="FS11" s="1"/>
      <c r="FT11" s="4"/>
      <c r="FU11" s="16"/>
      <c r="FV11" s="7"/>
      <c r="FW11" s="3"/>
      <c r="FX11" s="5"/>
      <c r="FY11" s="5"/>
      <c r="FZ11" s="15"/>
      <c r="GA11" s="1"/>
      <c r="GB11" s="4"/>
      <c r="GC11" s="4"/>
      <c r="GD11" s="7"/>
      <c r="GE11" s="3"/>
      <c r="GF11" s="5"/>
      <c r="GG11" s="5"/>
      <c r="GH11" s="15"/>
      <c r="GI11" s="130">
        <f>'Multipliers for tiers'!$L$4*SUM(EM11,EQ11,EU11,EY11,FC11,FG11,FK11,FO11,FS11,FW11,GA11,GE11)+'Multipliers for tiers'!$L$5*SUM(EN11,ER11,EV11,EZ11,FD11,FH11,FL11,FP11,FT11,FX11,GB11,GF11)+'Multipliers for tiers'!$L$6*SUM(EO11,ES11,EW11,FA11,FE11,FI11,FM11,FQ11,FU11,FY11,GC11,GG11)+'Multipliers for tiers'!$L$7*SUM(EP11,ET11,EX11,FB11,FF11,FJ11,FN11,FR11,FV11,FZ11,GD11,GH11)</f>
        <v>0</v>
      </c>
      <c r="GJ11" s="144">
        <f t="shared" si="6"/>
        <v>0</v>
      </c>
      <c r="GK11" s="136" t="str">
        <f t="shared" si="7"/>
        <v xml:space="preserve"> </v>
      </c>
      <c r="GL11" s="164" t="str">
        <f>IFERROR(IF($M11='Progress check conditions'!$N$4,VLOOKUP($GK11,'Progress check conditions'!$O$4:$P$6,2,TRUE),IF($M11='Progress check conditions'!$N$7,VLOOKUP($GK11,'Progress check conditions'!$O$7:$P$9,2,TRUE),IF($M11='Progress check conditions'!$N$10,VLOOKUP($GK11,'Progress check conditions'!$O$10:$P$12,2,TRUE),IF($M11='Progress check conditions'!$N$13,VLOOKUP($GK11,'Progress check conditions'!$O$13:$P$15,2,TRUE),IF($M11='Progress check conditions'!$N$16,VLOOKUP($GK11,'Progress check conditions'!$O$16:$P$18,2,TRUE),IF($M11='Progress check conditions'!$N$19,VLOOKUP($GK11,'Progress check conditions'!$O$19:$P$21,2,TRUE),VLOOKUP($GK11,'Progress check conditions'!$O$22:$P$24,2,TRUE))))))),"No judgement")</f>
        <v>No judgement</v>
      </c>
      <c r="GM11" s="115"/>
      <c r="GN11" s="116"/>
      <c r="GO11" s="117"/>
      <c r="GP11" s="1"/>
      <c r="GQ11" s="4"/>
      <c r="GR11" s="4"/>
      <c r="GS11" s="8"/>
      <c r="GT11" s="6"/>
      <c r="GU11" s="6"/>
      <c r="GV11" s="6"/>
      <c r="GW11" s="5"/>
      <c r="GX11" s="1"/>
      <c r="GY11" s="4"/>
      <c r="GZ11" s="4"/>
      <c r="HA11" s="8"/>
      <c r="HB11" s="6"/>
      <c r="HC11" s="4"/>
      <c r="HD11" s="4"/>
      <c r="HE11" s="9"/>
      <c r="HF11" s="1"/>
      <c r="HG11" s="4"/>
      <c r="HH11" s="4"/>
      <c r="HI11" s="8"/>
      <c r="HJ11" s="6"/>
      <c r="HK11" s="4"/>
      <c r="HL11" s="4"/>
      <c r="HM11" s="9"/>
      <c r="HN11" s="130">
        <f>'Multipliers for tiers'!$O$4*SUM(GP11,GT11,GX11,HB11,HF11,HJ11)+'Multipliers for tiers'!$O$5*SUM(GQ11,GU11,GY11,HC11,HG11,HK11)+'Multipliers for tiers'!$O$6*SUM(GR11,GV11,GZ11,HD11,HH11,HL11)+'Multipliers for tiers'!$O$7*SUM(GS11,GW11,HA11,HE11,HI11,HM11)</f>
        <v>0</v>
      </c>
      <c r="HO11" s="144">
        <f t="shared" si="8"/>
        <v>0</v>
      </c>
      <c r="HP11" s="136" t="str">
        <f t="shared" si="9"/>
        <v xml:space="preserve"> </v>
      </c>
      <c r="HQ11" s="164" t="str">
        <f>IFERROR(IF($M11='Progress check conditions'!$N$4,VLOOKUP($HP11,'Progress check conditions'!$S$4:$T$6,2,TRUE),IF($M11='Progress check conditions'!$N$7,VLOOKUP($HP11,'Progress check conditions'!$S$7:$T$9,2,TRUE),IF($M11='Progress check conditions'!$N$10,VLOOKUP($HP11,'Progress check conditions'!$S$10:$T$12,2,TRUE),IF($M11='Progress check conditions'!$N$13,VLOOKUP($HP11,'Progress check conditions'!$S$13:$T$15,2,TRUE),IF($M11='Progress check conditions'!$N$16,VLOOKUP($HP11,'Progress check conditions'!$S$16:$T$18,2,TRUE),IF($M11='Progress check conditions'!$N$19,VLOOKUP($HP11,'Progress check conditions'!$S$19:$T$21,2,TRUE),VLOOKUP($HP11,'Progress check conditions'!$S$22:$T$24,2,TRUE))))))),"No judgement")</f>
        <v>No judgement</v>
      </c>
      <c r="HR11" s="115"/>
      <c r="HS11" s="116"/>
      <c r="HT11" s="117"/>
    </row>
    <row r="12" spans="1:228" x14ac:dyDescent="0.3">
      <c r="A12" s="156"/>
      <c r="B12" s="110"/>
      <c r="C12" s="111"/>
      <c r="D12" s="109"/>
      <c r="E12" s="112"/>
      <c r="F12" s="112"/>
      <c r="G12" s="112"/>
      <c r="H12" s="112"/>
      <c r="I12" s="113"/>
      <c r="J12" s="103"/>
      <c r="K12" s="113"/>
      <c r="L12" s="109"/>
      <c r="M12" s="114"/>
      <c r="N12" s="1"/>
      <c r="O12" s="5"/>
      <c r="P12" s="8"/>
      <c r="Q12" s="6"/>
      <c r="R12" s="5"/>
      <c r="S12" s="9"/>
      <c r="T12" s="1"/>
      <c r="U12" s="4"/>
      <c r="V12" s="8"/>
      <c r="W12" s="6"/>
      <c r="X12" s="4"/>
      <c r="Y12" s="9"/>
      <c r="Z12" s="1"/>
      <c r="AA12" s="4"/>
      <c r="AB12" s="8"/>
      <c r="AC12" s="6"/>
      <c r="AD12" s="4"/>
      <c r="AE12" s="9"/>
      <c r="AF12" s="1"/>
      <c r="AG12" s="3"/>
      <c r="AH12" s="7"/>
      <c r="AI12" s="3"/>
      <c r="AJ12" s="4"/>
      <c r="AK12" s="15"/>
      <c r="AL12" s="1"/>
      <c r="AM12" s="3"/>
      <c r="AN12" s="7"/>
      <c r="AO12" s="3"/>
      <c r="AP12" s="4"/>
      <c r="AQ12" s="15"/>
      <c r="AR12" s="1"/>
      <c r="AS12" s="3"/>
      <c r="AT12" s="43"/>
      <c r="AU12" s="130">
        <f>'Multipliers for tiers'!$C$4*SUM(N12,Q12,T12,W12,AF12,AC12,AI12,Z12,AL12,AO12,AR12)+'Multipliers for tiers'!$C$5*SUM(O12,R12,U12,X12,AG12,AD12,AJ12,AA12,AM12,AP12,AS12)+'Multipliers for tiers'!$C$6*SUM(P12,S12,V12,Y12,AH12,AE12,AK12,AB12,AN12,AQ12,AT12)</f>
        <v>0</v>
      </c>
      <c r="AV12" s="141">
        <f t="shared" si="0"/>
        <v>0</v>
      </c>
      <c r="AW12" s="151" t="str">
        <f t="shared" si="1"/>
        <v xml:space="preserve"> </v>
      </c>
      <c r="AX12" s="164" t="str">
        <f>IFERROR(IF($M12='Progress check conditions'!$B$4,VLOOKUP($AW12,'Progress check conditions'!$C$4:$D$6,2,TRUE),IF($M12='Progress check conditions'!$B$7,VLOOKUP($AW12,'Progress check conditions'!$C$7:$D$9,2,TRUE),IF($M12='Progress check conditions'!$B$10,VLOOKUP($AW12,'Progress check conditions'!$C$10:$D$12,2,TRUE),IF($M12='Progress check conditions'!$B$13,VLOOKUP($AW12,'Progress check conditions'!$C$13:$D$15,2,TRUE),IF($M12='Progress check conditions'!$B$16,VLOOKUP($AW12,'Progress check conditions'!$C$16:$D$18,2,TRUE),IF($M12='Progress check conditions'!$B$19,VLOOKUP($AW12,'Progress check conditions'!$C$19:$D$21,2,TRUE),VLOOKUP($AW12,'Progress check conditions'!$C$22:$D$24,2,TRUE))))))),"No judgement")</f>
        <v>No judgement</v>
      </c>
      <c r="AY12" s="115"/>
      <c r="AZ12" s="116"/>
      <c r="BA12" s="117"/>
      <c r="BB12" s="6"/>
      <c r="BC12" s="5"/>
      <c r="BD12" s="8"/>
      <c r="BE12" s="6"/>
      <c r="BF12" s="5"/>
      <c r="BG12" s="9"/>
      <c r="BH12" s="1"/>
      <c r="BI12" s="4"/>
      <c r="BJ12" s="8"/>
      <c r="BK12" s="6"/>
      <c r="BL12" s="4"/>
      <c r="BM12" s="9"/>
      <c r="BN12" s="1"/>
      <c r="BO12" s="4"/>
      <c r="BP12" s="8"/>
      <c r="BQ12" s="6"/>
      <c r="BR12" s="4"/>
      <c r="BS12" s="9"/>
      <c r="BT12" s="1"/>
      <c r="BU12" s="3"/>
      <c r="BV12" s="7"/>
      <c r="BW12" s="3"/>
      <c r="BX12" s="4"/>
      <c r="BY12" s="15"/>
      <c r="BZ12" s="1"/>
      <c r="CA12" s="3"/>
      <c r="CB12" s="7"/>
      <c r="CC12" s="3"/>
      <c r="CD12" s="4"/>
      <c r="CE12" s="15"/>
      <c r="CF12" s="1"/>
      <c r="CG12" s="3"/>
      <c r="CH12" s="7"/>
      <c r="CI12" s="2"/>
      <c r="CJ12" s="4"/>
      <c r="CK12" s="19"/>
      <c r="CL12" s="3"/>
      <c r="CM12" s="4"/>
      <c r="CN12" s="15"/>
      <c r="CO12" s="130">
        <f>'Multipliers for tiers'!$F$4*SUM(BB12,BE12,BH12,BK12,BN12,BQ12,BZ12,BW12,CC12,BT12,CF12,CI12,CL12)+'Multipliers for tiers'!$F$5*SUM(BC12,BF12,BI12,BL12,BO12,BR12,CA12,BX12,CD12,BU12,CG12,CJ12,CM12)+'Multipliers for tiers'!$F$6*SUM(BD12,BG12,BJ12,BM12,BP12,BS12,CB12,BY12,CE12,BV12,CH12,CK12,CN12)</f>
        <v>0</v>
      </c>
      <c r="CP12" s="144">
        <f t="shared" si="2"/>
        <v>0</v>
      </c>
      <c r="CQ12" s="133" t="str">
        <f t="shared" si="3"/>
        <v xml:space="preserve"> </v>
      </c>
      <c r="CR12" s="164" t="str">
        <f>IFERROR(IF($M12='Progress check conditions'!$F$4,VLOOKUP($CQ12,'Progress check conditions'!$G$4:$H$6,2,TRUE),IF($M12='Progress check conditions'!$F$7,VLOOKUP($CQ12,'Progress check conditions'!$G$7:$H$9,2,TRUE),IF($M12='Progress check conditions'!$F$10,VLOOKUP($CQ12,'Progress check conditions'!$G$10:$H$12,2,TRUE),IF($M12='Progress check conditions'!$F$13,VLOOKUP($CQ12,'Progress check conditions'!$G$13:$H$15,2,TRUE),IF($M12='Progress check conditions'!$F$16,VLOOKUP($CQ12,'Progress check conditions'!$G$16:$H$18,2,TRUE),IF($M12='Progress check conditions'!$F$19,VLOOKUP($CQ12,'Progress check conditions'!$G$19:$H$21,2,TRUE),VLOOKUP($CQ12,'Progress check conditions'!$G$22:$H$24,2,TRUE))))))),"No judgement")</f>
        <v>No judgement</v>
      </c>
      <c r="CS12" s="115"/>
      <c r="CT12" s="116"/>
      <c r="CU12" s="117"/>
      <c r="CV12" s="1"/>
      <c r="CW12" s="5"/>
      <c r="CX12" s="8"/>
      <c r="CY12" s="6"/>
      <c r="CZ12" s="5"/>
      <c r="DA12" s="9"/>
      <c r="DB12" s="1"/>
      <c r="DC12" s="4"/>
      <c r="DD12" s="8"/>
      <c r="DE12" s="6"/>
      <c r="DF12" s="4"/>
      <c r="DG12" s="9"/>
      <c r="DH12" s="1"/>
      <c r="DI12" s="4"/>
      <c r="DJ12" s="8"/>
      <c r="DK12" s="6"/>
      <c r="DL12" s="4"/>
      <c r="DM12" s="9"/>
      <c r="DN12" s="1"/>
      <c r="DO12" s="3"/>
      <c r="DP12" s="7"/>
      <c r="DQ12" s="3"/>
      <c r="DR12" s="4"/>
      <c r="DS12" s="15"/>
      <c r="DT12" s="1"/>
      <c r="DU12" s="3"/>
      <c r="DV12" s="7"/>
      <c r="DW12" s="3"/>
      <c r="DX12" s="4"/>
      <c r="DY12" s="15"/>
      <c r="DZ12" s="1"/>
      <c r="EA12" s="3"/>
      <c r="EB12" s="7"/>
      <c r="EC12" s="3"/>
      <c r="ED12" s="4"/>
      <c r="EE12" s="15"/>
      <c r="EF12" s="130">
        <f>'Multipliers for tiers'!$I$4*SUM(CV12,CY12,DB12,DE12,DH12,DQ12,DN12,DT12,DK12,DW12,DZ12,EC12)+'Multipliers for tiers'!$I$5*SUM(CW12,CZ12,DC12,DF12,DI12,DR12,DO12,DU12,DL12,DX12,EA12,ED12)+'Multipliers for tiers'!$I$6*SUM(CX12,DA12,DD12,DG12,DJ12,DS12,DP12,DV12,DM12,DY12,EB12,EE12)</f>
        <v>0</v>
      </c>
      <c r="EG12" s="144">
        <f t="shared" si="4"/>
        <v>0</v>
      </c>
      <c r="EH12" s="133" t="str">
        <f t="shared" si="5"/>
        <v xml:space="preserve"> </v>
      </c>
      <c r="EI12" s="164" t="str">
        <f>IFERROR(IF($M12='Progress check conditions'!$J$4,VLOOKUP($EH12,'Progress check conditions'!$K$4:$L$6,2,TRUE),IF($M12='Progress check conditions'!$J$7,VLOOKUP($EH12,'Progress check conditions'!$K$7:$L$9,2,TRUE),IF($M12='Progress check conditions'!$J$10,VLOOKUP($EH12,'Progress check conditions'!$K$10:$L$12,2,TRUE),IF($M12='Progress check conditions'!$J$13,VLOOKUP($EH12,'Progress check conditions'!$K$13:$L$15,2,TRUE),IF($M12='Progress check conditions'!$J$16,VLOOKUP($EH12,'Progress check conditions'!$K$16:$L$18,2,TRUE),IF($M12='Progress check conditions'!$J$19,VLOOKUP($EH12,'Progress check conditions'!$K$19:$L$21,2,TRUE),VLOOKUP($EH12,'Progress check conditions'!$K$22:$L$24,2,TRUE))))))),"No judgement")</f>
        <v>No judgement</v>
      </c>
      <c r="EJ12" s="115"/>
      <c r="EK12" s="116"/>
      <c r="EL12" s="117"/>
      <c r="EM12" s="1"/>
      <c r="EN12" s="4"/>
      <c r="EO12" s="16"/>
      <c r="EP12" s="8"/>
      <c r="EQ12" s="6"/>
      <c r="ER12" s="6"/>
      <c r="ES12" s="6"/>
      <c r="ET12" s="5"/>
      <c r="EU12" s="1"/>
      <c r="EV12" s="4"/>
      <c r="EW12" s="16"/>
      <c r="EX12" s="8"/>
      <c r="EY12" s="6"/>
      <c r="EZ12" s="4"/>
      <c r="FA12" s="16"/>
      <c r="FB12" s="9"/>
      <c r="FC12" s="1"/>
      <c r="FD12" s="4"/>
      <c r="FE12" s="16"/>
      <c r="FF12" s="8"/>
      <c r="FG12" s="6"/>
      <c r="FH12" s="4"/>
      <c r="FI12" s="16"/>
      <c r="FJ12" s="9"/>
      <c r="FK12" s="1"/>
      <c r="FL12" s="4"/>
      <c r="FM12" s="16"/>
      <c r="FN12" s="7"/>
      <c r="FO12" s="3"/>
      <c r="FP12" s="5"/>
      <c r="FQ12" s="5"/>
      <c r="FR12" s="15"/>
      <c r="FS12" s="1"/>
      <c r="FT12" s="4"/>
      <c r="FU12" s="16"/>
      <c r="FV12" s="7"/>
      <c r="FW12" s="3"/>
      <c r="FX12" s="5"/>
      <c r="FY12" s="5"/>
      <c r="FZ12" s="15"/>
      <c r="GA12" s="1"/>
      <c r="GB12" s="4"/>
      <c r="GC12" s="4"/>
      <c r="GD12" s="7"/>
      <c r="GE12" s="3"/>
      <c r="GF12" s="5"/>
      <c r="GG12" s="5"/>
      <c r="GH12" s="15"/>
      <c r="GI12" s="130">
        <f>'Multipliers for tiers'!$L$4*SUM(EM12,EQ12,EU12,EY12,FC12,FG12,FK12,FO12,FS12,FW12,GA12,GE12)+'Multipliers for tiers'!$L$5*SUM(EN12,ER12,EV12,EZ12,FD12,FH12,FL12,FP12,FT12,FX12,GB12,GF12)+'Multipliers for tiers'!$L$6*SUM(EO12,ES12,EW12,FA12,FE12,FI12,FM12,FQ12,FU12,FY12,GC12,GG12)+'Multipliers for tiers'!$L$7*SUM(EP12,ET12,EX12,FB12,FF12,FJ12,FN12,FR12,FV12,FZ12,GD12,GH12)</f>
        <v>0</v>
      </c>
      <c r="GJ12" s="144">
        <f t="shared" si="6"/>
        <v>0</v>
      </c>
      <c r="GK12" s="136" t="str">
        <f t="shared" si="7"/>
        <v xml:space="preserve"> </v>
      </c>
      <c r="GL12" s="164" t="str">
        <f>IFERROR(IF($M12='Progress check conditions'!$N$4,VLOOKUP($GK12,'Progress check conditions'!$O$4:$P$6,2,TRUE),IF($M12='Progress check conditions'!$N$7,VLOOKUP($GK12,'Progress check conditions'!$O$7:$P$9,2,TRUE),IF($M12='Progress check conditions'!$N$10,VLOOKUP($GK12,'Progress check conditions'!$O$10:$P$12,2,TRUE),IF($M12='Progress check conditions'!$N$13,VLOOKUP($GK12,'Progress check conditions'!$O$13:$P$15,2,TRUE),IF($M12='Progress check conditions'!$N$16,VLOOKUP($GK12,'Progress check conditions'!$O$16:$P$18,2,TRUE),IF($M12='Progress check conditions'!$N$19,VLOOKUP($GK12,'Progress check conditions'!$O$19:$P$21,2,TRUE),VLOOKUP($GK12,'Progress check conditions'!$O$22:$P$24,2,TRUE))))))),"No judgement")</f>
        <v>No judgement</v>
      </c>
      <c r="GM12" s="115"/>
      <c r="GN12" s="116"/>
      <c r="GO12" s="117"/>
      <c r="GP12" s="1"/>
      <c r="GQ12" s="4"/>
      <c r="GR12" s="4"/>
      <c r="GS12" s="8"/>
      <c r="GT12" s="6"/>
      <c r="GU12" s="6"/>
      <c r="GV12" s="6"/>
      <c r="GW12" s="5"/>
      <c r="GX12" s="1"/>
      <c r="GY12" s="4"/>
      <c r="GZ12" s="4"/>
      <c r="HA12" s="8"/>
      <c r="HB12" s="6"/>
      <c r="HC12" s="4"/>
      <c r="HD12" s="4"/>
      <c r="HE12" s="9"/>
      <c r="HF12" s="1"/>
      <c r="HG12" s="4"/>
      <c r="HH12" s="4"/>
      <c r="HI12" s="8"/>
      <c r="HJ12" s="6"/>
      <c r="HK12" s="4"/>
      <c r="HL12" s="4"/>
      <c r="HM12" s="9"/>
      <c r="HN12" s="130">
        <f>'Multipliers for tiers'!$O$4*SUM(GP12,GT12,GX12,HB12,HF12,HJ12)+'Multipliers for tiers'!$O$5*SUM(GQ12,GU12,GY12,HC12,HG12,HK12)+'Multipliers for tiers'!$O$6*SUM(GR12,GV12,GZ12,HD12,HH12,HL12)+'Multipliers for tiers'!$O$7*SUM(GS12,GW12,HA12,HE12,HI12,HM12)</f>
        <v>0</v>
      </c>
      <c r="HO12" s="144">
        <f t="shared" si="8"/>
        <v>0</v>
      </c>
      <c r="HP12" s="136" t="str">
        <f t="shared" si="9"/>
        <v xml:space="preserve"> </v>
      </c>
      <c r="HQ12" s="164" t="str">
        <f>IFERROR(IF($M12='Progress check conditions'!$N$4,VLOOKUP($HP12,'Progress check conditions'!$S$4:$T$6,2,TRUE),IF($M12='Progress check conditions'!$N$7,VLOOKUP($HP12,'Progress check conditions'!$S$7:$T$9,2,TRUE),IF($M12='Progress check conditions'!$N$10,VLOOKUP($HP12,'Progress check conditions'!$S$10:$T$12,2,TRUE),IF($M12='Progress check conditions'!$N$13,VLOOKUP($HP12,'Progress check conditions'!$S$13:$T$15,2,TRUE),IF($M12='Progress check conditions'!$N$16,VLOOKUP($HP12,'Progress check conditions'!$S$16:$T$18,2,TRUE),IF($M12='Progress check conditions'!$N$19,VLOOKUP($HP12,'Progress check conditions'!$S$19:$T$21,2,TRUE),VLOOKUP($HP12,'Progress check conditions'!$S$22:$T$24,2,TRUE))))))),"No judgement")</f>
        <v>No judgement</v>
      </c>
      <c r="HR12" s="115"/>
      <c r="HS12" s="116"/>
      <c r="HT12" s="117"/>
    </row>
    <row r="13" spans="1:228" x14ac:dyDescent="0.3">
      <c r="A13" s="156"/>
      <c r="B13" s="110"/>
      <c r="C13" s="111"/>
      <c r="D13" s="109"/>
      <c r="E13" s="112"/>
      <c r="F13" s="112"/>
      <c r="G13" s="112"/>
      <c r="H13" s="112"/>
      <c r="I13" s="113"/>
      <c r="J13" s="103"/>
      <c r="K13" s="113"/>
      <c r="L13" s="109"/>
      <c r="M13" s="114"/>
      <c r="N13" s="1"/>
      <c r="O13" s="5"/>
      <c r="P13" s="8"/>
      <c r="Q13" s="6"/>
      <c r="R13" s="5"/>
      <c r="S13" s="9"/>
      <c r="T13" s="1"/>
      <c r="U13" s="4"/>
      <c r="V13" s="8"/>
      <c r="W13" s="6"/>
      <c r="X13" s="4"/>
      <c r="Y13" s="9"/>
      <c r="Z13" s="1"/>
      <c r="AA13" s="4"/>
      <c r="AB13" s="8"/>
      <c r="AC13" s="6"/>
      <c r="AD13" s="4"/>
      <c r="AE13" s="9"/>
      <c r="AF13" s="1"/>
      <c r="AG13" s="3"/>
      <c r="AH13" s="7"/>
      <c r="AI13" s="3"/>
      <c r="AJ13" s="4"/>
      <c r="AK13" s="15"/>
      <c r="AL13" s="1"/>
      <c r="AM13" s="3"/>
      <c r="AN13" s="7"/>
      <c r="AO13" s="3"/>
      <c r="AP13" s="4"/>
      <c r="AQ13" s="15"/>
      <c r="AR13" s="1"/>
      <c r="AS13" s="3"/>
      <c r="AT13" s="43"/>
      <c r="AU13" s="130">
        <f>'Multipliers for tiers'!$C$4*SUM(N13,Q13,T13,W13,AF13,AC13,AI13,Z13,AL13,AO13,AR13)+'Multipliers for tiers'!$C$5*SUM(O13,R13,U13,X13,AG13,AD13,AJ13,AA13,AM13,AP13,AS13)+'Multipliers for tiers'!$C$6*SUM(P13,S13,V13,Y13,AH13,AE13,AK13,AB13,AN13,AQ13,AT13)</f>
        <v>0</v>
      </c>
      <c r="AV13" s="141">
        <f t="shared" si="0"/>
        <v>0</v>
      </c>
      <c r="AW13" s="151" t="str">
        <f t="shared" si="1"/>
        <v xml:space="preserve"> </v>
      </c>
      <c r="AX13" s="164" t="str">
        <f>IFERROR(IF($M13='Progress check conditions'!$B$4,VLOOKUP($AW13,'Progress check conditions'!$C$4:$D$6,2,TRUE),IF($M13='Progress check conditions'!$B$7,VLOOKUP($AW13,'Progress check conditions'!$C$7:$D$9,2,TRUE),IF($M13='Progress check conditions'!$B$10,VLOOKUP($AW13,'Progress check conditions'!$C$10:$D$12,2,TRUE),IF($M13='Progress check conditions'!$B$13,VLOOKUP($AW13,'Progress check conditions'!$C$13:$D$15,2,TRUE),IF($M13='Progress check conditions'!$B$16,VLOOKUP($AW13,'Progress check conditions'!$C$16:$D$18,2,TRUE),IF($M13='Progress check conditions'!$B$19,VLOOKUP($AW13,'Progress check conditions'!$C$19:$D$21,2,TRUE),VLOOKUP($AW13,'Progress check conditions'!$C$22:$D$24,2,TRUE))))))),"No judgement")</f>
        <v>No judgement</v>
      </c>
      <c r="AY13" s="115"/>
      <c r="AZ13" s="116"/>
      <c r="BA13" s="117"/>
      <c r="BB13" s="6"/>
      <c r="BC13" s="5"/>
      <c r="BD13" s="8"/>
      <c r="BE13" s="6"/>
      <c r="BF13" s="5"/>
      <c r="BG13" s="9"/>
      <c r="BH13" s="1"/>
      <c r="BI13" s="4"/>
      <c r="BJ13" s="8"/>
      <c r="BK13" s="6"/>
      <c r="BL13" s="4"/>
      <c r="BM13" s="9"/>
      <c r="BN13" s="1"/>
      <c r="BO13" s="4"/>
      <c r="BP13" s="8"/>
      <c r="BQ13" s="6"/>
      <c r="BR13" s="4"/>
      <c r="BS13" s="9"/>
      <c r="BT13" s="1"/>
      <c r="BU13" s="3"/>
      <c r="BV13" s="7"/>
      <c r="BW13" s="3"/>
      <c r="BX13" s="4"/>
      <c r="BY13" s="15"/>
      <c r="BZ13" s="1"/>
      <c r="CA13" s="3"/>
      <c r="CB13" s="7"/>
      <c r="CC13" s="3"/>
      <c r="CD13" s="4"/>
      <c r="CE13" s="15"/>
      <c r="CF13" s="1"/>
      <c r="CG13" s="3"/>
      <c r="CH13" s="7"/>
      <c r="CI13" s="2"/>
      <c r="CJ13" s="4"/>
      <c r="CK13" s="19"/>
      <c r="CL13" s="3"/>
      <c r="CM13" s="4"/>
      <c r="CN13" s="15"/>
      <c r="CO13" s="130">
        <f>'Multipliers for tiers'!$F$4*SUM(BB13,BE13,BH13,BK13,BN13,BQ13,BZ13,BW13,CC13,BT13,CF13,CI13,CL13)+'Multipliers for tiers'!$F$5*SUM(BC13,BF13,BI13,BL13,BO13,BR13,CA13,BX13,CD13,BU13,CG13,CJ13,CM13)+'Multipliers for tiers'!$F$6*SUM(BD13,BG13,BJ13,BM13,BP13,BS13,CB13,BY13,CE13,BV13,CH13,CK13,CN13)</f>
        <v>0</v>
      </c>
      <c r="CP13" s="144">
        <f t="shared" si="2"/>
        <v>0</v>
      </c>
      <c r="CQ13" s="133" t="str">
        <f t="shared" si="3"/>
        <v xml:space="preserve"> </v>
      </c>
      <c r="CR13" s="164" t="str">
        <f>IFERROR(IF($M13='Progress check conditions'!$F$4,VLOOKUP($CQ13,'Progress check conditions'!$G$4:$H$6,2,TRUE),IF($M13='Progress check conditions'!$F$7,VLOOKUP($CQ13,'Progress check conditions'!$G$7:$H$9,2,TRUE),IF($M13='Progress check conditions'!$F$10,VLOOKUP($CQ13,'Progress check conditions'!$G$10:$H$12,2,TRUE),IF($M13='Progress check conditions'!$F$13,VLOOKUP($CQ13,'Progress check conditions'!$G$13:$H$15,2,TRUE),IF($M13='Progress check conditions'!$F$16,VLOOKUP($CQ13,'Progress check conditions'!$G$16:$H$18,2,TRUE),IF($M13='Progress check conditions'!$F$19,VLOOKUP($CQ13,'Progress check conditions'!$G$19:$H$21,2,TRUE),VLOOKUP($CQ13,'Progress check conditions'!$G$22:$H$24,2,TRUE))))))),"No judgement")</f>
        <v>No judgement</v>
      </c>
      <c r="CS13" s="115"/>
      <c r="CT13" s="116"/>
      <c r="CU13" s="117"/>
      <c r="CV13" s="1"/>
      <c r="CW13" s="5"/>
      <c r="CX13" s="8"/>
      <c r="CY13" s="6"/>
      <c r="CZ13" s="5"/>
      <c r="DA13" s="9"/>
      <c r="DB13" s="1"/>
      <c r="DC13" s="4"/>
      <c r="DD13" s="8"/>
      <c r="DE13" s="6"/>
      <c r="DF13" s="4"/>
      <c r="DG13" s="9"/>
      <c r="DH13" s="1"/>
      <c r="DI13" s="4"/>
      <c r="DJ13" s="8"/>
      <c r="DK13" s="6"/>
      <c r="DL13" s="4"/>
      <c r="DM13" s="9"/>
      <c r="DN13" s="1"/>
      <c r="DO13" s="3"/>
      <c r="DP13" s="7"/>
      <c r="DQ13" s="3"/>
      <c r="DR13" s="4"/>
      <c r="DS13" s="15"/>
      <c r="DT13" s="1"/>
      <c r="DU13" s="3"/>
      <c r="DV13" s="7"/>
      <c r="DW13" s="3"/>
      <c r="DX13" s="4"/>
      <c r="DY13" s="15"/>
      <c r="DZ13" s="1"/>
      <c r="EA13" s="3"/>
      <c r="EB13" s="7"/>
      <c r="EC13" s="3"/>
      <c r="ED13" s="4"/>
      <c r="EE13" s="15"/>
      <c r="EF13" s="130">
        <f>'Multipliers for tiers'!$I$4*SUM(CV13,CY13,DB13,DE13,DH13,DQ13,DN13,DT13,DK13,DW13,DZ13,EC13)+'Multipliers for tiers'!$I$5*SUM(CW13,CZ13,DC13,DF13,DI13,DR13,DO13,DU13,DL13,DX13,EA13,ED13)+'Multipliers for tiers'!$I$6*SUM(CX13,DA13,DD13,DG13,DJ13,DS13,DP13,DV13,DM13,DY13,EB13,EE13)</f>
        <v>0</v>
      </c>
      <c r="EG13" s="144">
        <f t="shared" si="4"/>
        <v>0</v>
      </c>
      <c r="EH13" s="133" t="str">
        <f t="shared" si="5"/>
        <v xml:space="preserve"> </v>
      </c>
      <c r="EI13" s="164" t="str">
        <f>IFERROR(IF($M13='Progress check conditions'!$J$4,VLOOKUP($EH13,'Progress check conditions'!$K$4:$L$6,2,TRUE),IF($M13='Progress check conditions'!$J$7,VLOOKUP($EH13,'Progress check conditions'!$K$7:$L$9,2,TRUE),IF($M13='Progress check conditions'!$J$10,VLOOKUP($EH13,'Progress check conditions'!$K$10:$L$12,2,TRUE),IF($M13='Progress check conditions'!$J$13,VLOOKUP($EH13,'Progress check conditions'!$K$13:$L$15,2,TRUE),IF($M13='Progress check conditions'!$J$16,VLOOKUP($EH13,'Progress check conditions'!$K$16:$L$18,2,TRUE),IF($M13='Progress check conditions'!$J$19,VLOOKUP($EH13,'Progress check conditions'!$K$19:$L$21,2,TRUE),VLOOKUP($EH13,'Progress check conditions'!$K$22:$L$24,2,TRUE))))))),"No judgement")</f>
        <v>No judgement</v>
      </c>
      <c r="EJ13" s="115"/>
      <c r="EK13" s="116"/>
      <c r="EL13" s="117"/>
      <c r="EM13" s="1"/>
      <c r="EN13" s="4"/>
      <c r="EO13" s="16"/>
      <c r="EP13" s="8"/>
      <c r="EQ13" s="6"/>
      <c r="ER13" s="6"/>
      <c r="ES13" s="6"/>
      <c r="ET13" s="5"/>
      <c r="EU13" s="1"/>
      <c r="EV13" s="4"/>
      <c r="EW13" s="16"/>
      <c r="EX13" s="8"/>
      <c r="EY13" s="6"/>
      <c r="EZ13" s="4"/>
      <c r="FA13" s="16"/>
      <c r="FB13" s="9"/>
      <c r="FC13" s="1"/>
      <c r="FD13" s="4"/>
      <c r="FE13" s="16"/>
      <c r="FF13" s="8"/>
      <c r="FG13" s="6"/>
      <c r="FH13" s="4"/>
      <c r="FI13" s="16"/>
      <c r="FJ13" s="9"/>
      <c r="FK13" s="1"/>
      <c r="FL13" s="4"/>
      <c r="FM13" s="16"/>
      <c r="FN13" s="7"/>
      <c r="FO13" s="3"/>
      <c r="FP13" s="5"/>
      <c r="FQ13" s="5"/>
      <c r="FR13" s="15"/>
      <c r="FS13" s="1"/>
      <c r="FT13" s="4"/>
      <c r="FU13" s="16"/>
      <c r="FV13" s="7"/>
      <c r="FW13" s="3"/>
      <c r="FX13" s="5"/>
      <c r="FY13" s="5"/>
      <c r="FZ13" s="15"/>
      <c r="GA13" s="1"/>
      <c r="GB13" s="4"/>
      <c r="GC13" s="4"/>
      <c r="GD13" s="7"/>
      <c r="GE13" s="3"/>
      <c r="GF13" s="5"/>
      <c r="GG13" s="5"/>
      <c r="GH13" s="15"/>
      <c r="GI13" s="130">
        <f>'Multipliers for tiers'!$L$4*SUM(EM13,EQ13,EU13,EY13,FC13,FG13,FK13,FO13,FS13,FW13,GA13,GE13)+'Multipliers for tiers'!$L$5*SUM(EN13,ER13,EV13,EZ13,FD13,FH13,FL13,FP13,FT13,FX13,GB13,GF13)+'Multipliers for tiers'!$L$6*SUM(EO13,ES13,EW13,FA13,FE13,FI13,FM13,FQ13,FU13,FY13,GC13,GG13)+'Multipliers for tiers'!$L$7*SUM(EP13,ET13,EX13,FB13,FF13,FJ13,FN13,FR13,FV13,FZ13,GD13,GH13)</f>
        <v>0</v>
      </c>
      <c r="GJ13" s="144">
        <f t="shared" si="6"/>
        <v>0</v>
      </c>
      <c r="GK13" s="136" t="str">
        <f t="shared" si="7"/>
        <v xml:space="preserve"> </v>
      </c>
      <c r="GL13" s="164" t="str">
        <f>IFERROR(IF($M13='Progress check conditions'!$N$4,VLOOKUP($GK13,'Progress check conditions'!$O$4:$P$6,2,TRUE),IF($M13='Progress check conditions'!$N$7,VLOOKUP($GK13,'Progress check conditions'!$O$7:$P$9,2,TRUE),IF($M13='Progress check conditions'!$N$10,VLOOKUP($GK13,'Progress check conditions'!$O$10:$P$12,2,TRUE),IF($M13='Progress check conditions'!$N$13,VLOOKUP($GK13,'Progress check conditions'!$O$13:$P$15,2,TRUE),IF($M13='Progress check conditions'!$N$16,VLOOKUP($GK13,'Progress check conditions'!$O$16:$P$18,2,TRUE),IF($M13='Progress check conditions'!$N$19,VLOOKUP($GK13,'Progress check conditions'!$O$19:$P$21,2,TRUE),VLOOKUP($GK13,'Progress check conditions'!$O$22:$P$24,2,TRUE))))))),"No judgement")</f>
        <v>No judgement</v>
      </c>
      <c r="GM13" s="115"/>
      <c r="GN13" s="116"/>
      <c r="GO13" s="117"/>
      <c r="GP13" s="1"/>
      <c r="GQ13" s="4"/>
      <c r="GR13" s="4"/>
      <c r="GS13" s="8"/>
      <c r="GT13" s="6"/>
      <c r="GU13" s="6"/>
      <c r="GV13" s="6"/>
      <c r="GW13" s="5"/>
      <c r="GX13" s="1"/>
      <c r="GY13" s="4"/>
      <c r="GZ13" s="4"/>
      <c r="HA13" s="8"/>
      <c r="HB13" s="6"/>
      <c r="HC13" s="4"/>
      <c r="HD13" s="4"/>
      <c r="HE13" s="9"/>
      <c r="HF13" s="1"/>
      <c r="HG13" s="4"/>
      <c r="HH13" s="4"/>
      <c r="HI13" s="8"/>
      <c r="HJ13" s="6"/>
      <c r="HK13" s="4"/>
      <c r="HL13" s="4"/>
      <c r="HM13" s="9"/>
      <c r="HN13" s="130">
        <f>'Multipliers for tiers'!$O$4*SUM(GP13,GT13,GX13,HB13,HF13,HJ13)+'Multipliers for tiers'!$O$5*SUM(GQ13,GU13,GY13,HC13,HG13,HK13)+'Multipliers for tiers'!$O$6*SUM(GR13,GV13,GZ13,HD13,HH13,HL13)+'Multipliers for tiers'!$O$7*SUM(GS13,GW13,HA13,HE13,HI13,HM13)</f>
        <v>0</v>
      </c>
      <c r="HO13" s="144">
        <f t="shared" si="8"/>
        <v>0</v>
      </c>
      <c r="HP13" s="136" t="str">
        <f t="shared" si="9"/>
        <v xml:space="preserve"> </v>
      </c>
      <c r="HQ13" s="164" t="str">
        <f>IFERROR(IF($M13='Progress check conditions'!$N$4,VLOOKUP($HP13,'Progress check conditions'!$S$4:$T$6,2,TRUE),IF($M13='Progress check conditions'!$N$7,VLOOKUP($HP13,'Progress check conditions'!$S$7:$T$9,2,TRUE),IF($M13='Progress check conditions'!$N$10,VLOOKUP($HP13,'Progress check conditions'!$S$10:$T$12,2,TRUE),IF($M13='Progress check conditions'!$N$13,VLOOKUP($HP13,'Progress check conditions'!$S$13:$T$15,2,TRUE),IF($M13='Progress check conditions'!$N$16,VLOOKUP($HP13,'Progress check conditions'!$S$16:$T$18,2,TRUE),IF($M13='Progress check conditions'!$N$19,VLOOKUP($HP13,'Progress check conditions'!$S$19:$T$21,2,TRUE),VLOOKUP($HP13,'Progress check conditions'!$S$22:$T$24,2,TRUE))))))),"No judgement")</f>
        <v>No judgement</v>
      </c>
      <c r="HR13" s="115"/>
      <c r="HS13" s="116"/>
      <c r="HT13" s="117"/>
    </row>
    <row r="14" spans="1:228" x14ac:dyDescent="0.3">
      <c r="A14" s="156"/>
      <c r="B14" s="110"/>
      <c r="C14" s="111"/>
      <c r="D14" s="109"/>
      <c r="E14" s="112"/>
      <c r="F14" s="112"/>
      <c r="G14" s="112"/>
      <c r="H14" s="112"/>
      <c r="I14" s="113"/>
      <c r="J14" s="103"/>
      <c r="K14" s="113"/>
      <c r="L14" s="109"/>
      <c r="M14" s="114"/>
      <c r="N14" s="1"/>
      <c r="O14" s="5"/>
      <c r="P14" s="8"/>
      <c r="Q14" s="6"/>
      <c r="R14" s="5"/>
      <c r="S14" s="9"/>
      <c r="T14" s="1"/>
      <c r="U14" s="4"/>
      <c r="V14" s="8"/>
      <c r="W14" s="6"/>
      <c r="X14" s="4"/>
      <c r="Y14" s="9"/>
      <c r="Z14" s="1"/>
      <c r="AA14" s="4"/>
      <c r="AB14" s="8"/>
      <c r="AC14" s="6"/>
      <c r="AD14" s="4"/>
      <c r="AE14" s="9"/>
      <c r="AF14" s="1"/>
      <c r="AG14" s="3"/>
      <c r="AH14" s="7"/>
      <c r="AI14" s="3"/>
      <c r="AJ14" s="4"/>
      <c r="AK14" s="15"/>
      <c r="AL14" s="1"/>
      <c r="AM14" s="3"/>
      <c r="AN14" s="7"/>
      <c r="AO14" s="3"/>
      <c r="AP14" s="4"/>
      <c r="AQ14" s="15"/>
      <c r="AR14" s="1"/>
      <c r="AS14" s="3"/>
      <c r="AT14" s="43"/>
      <c r="AU14" s="130">
        <f>'Multipliers for tiers'!$C$4*SUM(N14,Q14,T14,W14,AF14,AC14,AI14,Z14,AL14,AO14,AR14)+'Multipliers for tiers'!$C$5*SUM(O14,R14,U14,X14,AG14,AD14,AJ14,AA14,AM14,AP14,AS14)+'Multipliers for tiers'!$C$6*SUM(P14,S14,V14,Y14,AH14,AE14,AK14,AB14,AN14,AQ14,AT14)</f>
        <v>0</v>
      </c>
      <c r="AV14" s="141">
        <f t="shared" si="0"/>
        <v>0</v>
      </c>
      <c r="AW14" s="151" t="str">
        <f t="shared" si="1"/>
        <v xml:space="preserve"> </v>
      </c>
      <c r="AX14" s="164" t="str">
        <f>IFERROR(IF($M14='Progress check conditions'!$B$4,VLOOKUP($AW14,'Progress check conditions'!$C$4:$D$6,2,TRUE),IF($M14='Progress check conditions'!$B$7,VLOOKUP($AW14,'Progress check conditions'!$C$7:$D$9,2,TRUE),IF($M14='Progress check conditions'!$B$10,VLOOKUP($AW14,'Progress check conditions'!$C$10:$D$12,2,TRUE),IF($M14='Progress check conditions'!$B$13,VLOOKUP($AW14,'Progress check conditions'!$C$13:$D$15,2,TRUE),IF($M14='Progress check conditions'!$B$16,VLOOKUP($AW14,'Progress check conditions'!$C$16:$D$18,2,TRUE),IF($M14='Progress check conditions'!$B$19,VLOOKUP($AW14,'Progress check conditions'!$C$19:$D$21,2,TRUE),VLOOKUP($AW14,'Progress check conditions'!$C$22:$D$24,2,TRUE))))))),"No judgement")</f>
        <v>No judgement</v>
      </c>
      <c r="AY14" s="115"/>
      <c r="AZ14" s="116"/>
      <c r="BA14" s="117"/>
      <c r="BB14" s="6"/>
      <c r="BC14" s="5"/>
      <c r="BD14" s="8"/>
      <c r="BE14" s="6"/>
      <c r="BF14" s="5"/>
      <c r="BG14" s="9"/>
      <c r="BH14" s="1"/>
      <c r="BI14" s="4"/>
      <c r="BJ14" s="8"/>
      <c r="BK14" s="6"/>
      <c r="BL14" s="4"/>
      <c r="BM14" s="9"/>
      <c r="BN14" s="1"/>
      <c r="BO14" s="4"/>
      <c r="BP14" s="8"/>
      <c r="BQ14" s="6"/>
      <c r="BR14" s="4"/>
      <c r="BS14" s="9"/>
      <c r="BT14" s="1"/>
      <c r="BU14" s="3"/>
      <c r="BV14" s="7"/>
      <c r="BW14" s="3"/>
      <c r="BX14" s="4"/>
      <c r="BY14" s="15"/>
      <c r="BZ14" s="1"/>
      <c r="CA14" s="3"/>
      <c r="CB14" s="7"/>
      <c r="CC14" s="3"/>
      <c r="CD14" s="4"/>
      <c r="CE14" s="15"/>
      <c r="CF14" s="1"/>
      <c r="CG14" s="3"/>
      <c r="CH14" s="7"/>
      <c r="CI14" s="2"/>
      <c r="CJ14" s="4"/>
      <c r="CK14" s="19"/>
      <c r="CL14" s="3"/>
      <c r="CM14" s="4"/>
      <c r="CN14" s="15"/>
      <c r="CO14" s="130">
        <f>'Multipliers for tiers'!$F$4*SUM(BB14,BE14,BH14,BK14,BN14,BQ14,BZ14,BW14,CC14,BT14,CF14,CI14,CL14)+'Multipliers for tiers'!$F$5*SUM(BC14,BF14,BI14,BL14,BO14,BR14,CA14,BX14,CD14,BU14,CG14,CJ14,CM14)+'Multipliers for tiers'!$F$6*SUM(BD14,BG14,BJ14,BM14,BP14,BS14,CB14,BY14,CE14,BV14,CH14,CK14,CN14)</f>
        <v>0</v>
      </c>
      <c r="CP14" s="144">
        <f t="shared" si="2"/>
        <v>0</v>
      </c>
      <c r="CQ14" s="133" t="str">
        <f t="shared" si="3"/>
        <v xml:space="preserve"> </v>
      </c>
      <c r="CR14" s="164" t="str">
        <f>IFERROR(IF($M14='Progress check conditions'!$F$4,VLOOKUP($CQ14,'Progress check conditions'!$G$4:$H$6,2,TRUE),IF($M14='Progress check conditions'!$F$7,VLOOKUP($CQ14,'Progress check conditions'!$G$7:$H$9,2,TRUE),IF($M14='Progress check conditions'!$F$10,VLOOKUP($CQ14,'Progress check conditions'!$G$10:$H$12,2,TRUE),IF($M14='Progress check conditions'!$F$13,VLOOKUP($CQ14,'Progress check conditions'!$G$13:$H$15,2,TRUE),IF($M14='Progress check conditions'!$F$16,VLOOKUP($CQ14,'Progress check conditions'!$G$16:$H$18,2,TRUE),IF($M14='Progress check conditions'!$F$19,VLOOKUP($CQ14,'Progress check conditions'!$G$19:$H$21,2,TRUE),VLOOKUP($CQ14,'Progress check conditions'!$G$22:$H$24,2,TRUE))))))),"No judgement")</f>
        <v>No judgement</v>
      </c>
      <c r="CS14" s="115"/>
      <c r="CT14" s="116"/>
      <c r="CU14" s="117"/>
      <c r="CV14" s="1"/>
      <c r="CW14" s="5"/>
      <c r="CX14" s="8"/>
      <c r="CY14" s="6"/>
      <c r="CZ14" s="5"/>
      <c r="DA14" s="9"/>
      <c r="DB14" s="1"/>
      <c r="DC14" s="4"/>
      <c r="DD14" s="8"/>
      <c r="DE14" s="6"/>
      <c r="DF14" s="4"/>
      <c r="DG14" s="9"/>
      <c r="DH14" s="1"/>
      <c r="DI14" s="4"/>
      <c r="DJ14" s="8"/>
      <c r="DK14" s="6"/>
      <c r="DL14" s="4"/>
      <c r="DM14" s="9"/>
      <c r="DN14" s="1"/>
      <c r="DO14" s="3"/>
      <c r="DP14" s="7"/>
      <c r="DQ14" s="3"/>
      <c r="DR14" s="4"/>
      <c r="DS14" s="15"/>
      <c r="DT14" s="1"/>
      <c r="DU14" s="3"/>
      <c r="DV14" s="7"/>
      <c r="DW14" s="3"/>
      <c r="DX14" s="4"/>
      <c r="DY14" s="15"/>
      <c r="DZ14" s="1"/>
      <c r="EA14" s="3"/>
      <c r="EB14" s="7"/>
      <c r="EC14" s="3"/>
      <c r="ED14" s="4"/>
      <c r="EE14" s="15"/>
      <c r="EF14" s="130">
        <f>'Multipliers for tiers'!$I$4*SUM(CV14,CY14,DB14,DE14,DH14,DQ14,DN14,DT14,DK14,DW14,DZ14,EC14)+'Multipliers for tiers'!$I$5*SUM(CW14,CZ14,DC14,DF14,DI14,DR14,DO14,DU14,DL14,DX14,EA14,ED14)+'Multipliers for tiers'!$I$6*SUM(CX14,DA14,DD14,DG14,DJ14,DS14,DP14,DV14,DM14,DY14,EB14,EE14)</f>
        <v>0</v>
      </c>
      <c r="EG14" s="144">
        <f t="shared" si="4"/>
        <v>0</v>
      </c>
      <c r="EH14" s="133" t="str">
        <f t="shared" si="5"/>
        <v xml:space="preserve"> </v>
      </c>
      <c r="EI14" s="164" t="str">
        <f>IFERROR(IF($M14='Progress check conditions'!$J$4,VLOOKUP($EH14,'Progress check conditions'!$K$4:$L$6,2,TRUE),IF($M14='Progress check conditions'!$J$7,VLOOKUP($EH14,'Progress check conditions'!$K$7:$L$9,2,TRUE),IF($M14='Progress check conditions'!$J$10,VLOOKUP($EH14,'Progress check conditions'!$K$10:$L$12,2,TRUE),IF($M14='Progress check conditions'!$J$13,VLOOKUP($EH14,'Progress check conditions'!$K$13:$L$15,2,TRUE),IF($M14='Progress check conditions'!$J$16,VLOOKUP($EH14,'Progress check conditions'!$K$16:$L$18,2,TRUE),IF($M14='Progress check conditions'!$J$19,VLOOKUP($EH14,'Progress check conditions'!$K$19:$L$21,2,TRUE),VLOOKUP($EH14,'Progress check conditions'!$K$22:$L$24,2,TRUE))))))),"No judgement")</f>
        <v>No judgement</v>
      </c>
      <c r="EJ14" s="115"/>
      <c r="EK14" s="116"/>
      <c r="EL14" s="117"/>
      <c r="EM14" s="1"/>
      <c r="EN14" s="4"/>
      <c r="EO14" s="16"/>
      <c r="EP14" s="8"/>
      <c r="EQ14" s="6"/>
      <c r="ER14" s="6"/>
      <c r="ES14" s="6"/>
      <c r="ET14" s="5"/>
      <c r="EU14" s="1"/>
      <c r="EV14" s="4"/>
      <c r="EW14" s="16"/>
      <c r="EX14" s="8"/>
      <c r="EY14" s="6"/>
      <c r="EZ14" s="4"/>
      <c r="FA14" s="16"/>
      <c r="FB14" s="9"/>
      <c r="FC14" s="1"/>
      <c r="FD14" s="4"/>
      <c r="FE14" s="16"/>
      <c r="FF14" s="8"/>
      <c r="FG14" s="6"/>
      <c r="FH14" s="4"/>
      <c r="FI14" s="16"/>
      <c r="FJ14" s="9"/>
      <c r="FK14" s="1"/>
      <c r="FL14" s="4"/>
      <c r="FM14" s="16"/>
      <c r="FN14" s="7"/>
      <c r="FO14" s="3"/>
      <c r="FP14" s="5"/>
      <c r="FQ14" s="5"/>
      <c r="FR14" s="15"/>
      <c r="FS14" s="1"/>
      <c r="FT14" s="4"/>
      <c r="FU14" s="16"/>
      <c r="FV14" s="7"/>
      <c r="FW14" s="3"/>
      <c r="FX14" s="5"/>
      <c r="FY14" s="5"/>
      <c r="FZ14" s="15"/>
      <c r="GA14" s="1"/>
      <c r="GB14" s="4"/>
      <c r="GC14" s="4"/>
      <c r="GD14" s="7"/>
      <c r="GE14" s="3"/>
      <c r="GF14" s="5"/>
      <c r="GG14" s="5"/>
      <c r="GH14" s="15"/>
      <c r="GI14" s="130">
        <f>'Multipliers for tiers'!$L$4*SUM(EM14,EQ14,EU14,EY14,FC14,FG14,FK14,FO14,FS14,FW14,GA14,GE14)+'Multipliers for tiers'!$L$5*SUM(EN14,ER14,EV14,EZ14,FD14,FH14,FL14,FP14,FT14,FX14,GB14,GF14)+'Multipliers for tiers'!$L$6*SUM(EO14,ES14,EW14,FA14,FE14,FI14,FM14,FQ14,FU14,FY14,GC14,GG14)+'Multipliers for tiers'!$L$7*SUM(EP14,ET14,EX14,FB14,FF14,FJ14,FN14,FR14,FV14,FZ14,GD14,GH14)</f>
        <v>0</v>
      </c>
      <c r="GJ14" s="144">
        <f t="shared" si="6"/>
        <v>0</v>
      </c>
      <c r="GK14" s="136" t="str">
        <f t="shared" si="7"/>
        <v xml:space="preserve"> </v>
      </c>
      <c r="GL14" s="164" t="str">
        <f>IFERROR(IF($M14='Progress check conditions'!$N$4,VLOOKUP($GK14,'Progress check conditions'!$O$4:$P$6,2,TRUE),IF($M14='Progress check conditions'!$N$7,VLOOKUP($GK14,'Progress check conditions'!$O$7:$P$9,2,TRUE),IF($M14='Progress check conditions'!$N$10,VLOOKUP($GK14,'Progress check conditions'!$O$10:$P$12,2,TRUE),IF($M14='Progress check conditions'!$N$13,VLOOKUP($GK14,'Progress check conditions'!$O$13:$P$15,2,TRUE),IF($M14='Progress check conditions'!$N$16,VLOOKUP($GK14,'Progress check conditions'!$O$16:$P$18,2,TRUE),IF($M14='Progress check conditions'!$N$19,VLOOKUP($GK14,'Progress check conditions'!$O$19:$P$21,2,TRUE),VLOOKUP($GK14,'Progress check conditions'!$O$22:$P$24,2,TRUE))))))),"No judgement")</f>
        <v>No judgement</v>
      </c>
      <c r="GM14" s="115"/>
      <c r="GN14" s="116"/>
      <c r="GO14" s="117"/>
      <c r="GP14" s="1"/>
      <c r="GQ14" s="4"/>
      <c r="GR14" s="4"/>
      <c r="GS14" s="8"/>
      <c r="GT14" s="6"/>
      <c r="GU14" s="6"/>
      <c r="GV14" s="6"/>
      <c r="GW14" s="5"/>
      <c r="GX14" s="1"/>
      <c r="GY14" s="4"/>
      <c r="GZ14" s="4"/>
      <c r="HA14" s="8"/>
      <c r="HB14" s="6"/>
      <c r="HC14" s="4"/>
      <c r="HD14" s="4"/>
      <c r="HE14" s="9"/>
      <c r="HF14" s="1"/>
      <c r="HG14" s="4"/>
      <c r="HH14" s="4"/>
      <c r="HI14" s="8"/>
      <c r="HJ14" s="6"/>
      <c r="HK14" s="4"/>
      <c r="HL14" s="4"/>
      <c r="HM14" s="9"/>
      <c r="HN14" s="130">
        <f>'Multipliers for tiers'!$O$4*SUM(GP14,GT14,GX14,HB14,HF14,HJ14)+'Multipliers for tiers'!$O$5*SUM(GQ14,GU14,GY14,HC14,HG14,HK14)+'Multipliers for tiers'!$O$6*SUM(GR14,GV14,GZ14,HD14,HH14,HL14)+'Multipliers for tiers'!$O$7*SUM(GS14,GW14,HA14,HE14,HI14,HM14)</f>
        <v>0</v>
      </c>
      <c r="HO14" s="144">
        <f t="shared" si="8"/>
        <v>0</v>
      </c>
      <c r="HP14" s="136" t="str">
        <f t="shared" si="9"/>
        <v xml:space="preserve"> </v>
      </c>
      <c r="HQ14" s="164" t="str">
        <f>IFERROR(IF($M14='Progress check conditions'!$N$4,VLOOKUP($HP14,'Progress check conditions'!$S$4:$T$6,2,TRUE),IF($M14='Progress check conditions'!$N$7,VLOOKUP($HP14,'Progress check conditions'!$S$7:$T$9,2,TRUE),IF($M14='Progress check conditions'!$N$10,VLOOKUP($HP14,'Progress check conditions'!$S$10:$T$12,2,TRUE),IF($M14='Progress check conditions'!$N$13,VLOOKUP($HP14,'Progress check conditions'!$S$13:$T$15,2,TRUE),IF($M14='Progress check conditions'!$N$16,VLOOKUP($HP14,'Progress check conditions'!$S$16:$T$18,2,TRUE),IF($M14='Progress check conditions'!$N$19,VLOOKUP($HP14,'Progress check conditions'!$S$19:$T$21,2,TRUE),VLOOKUP($HP14,'Progress check conditions'!$S$22:$T$24,2,TRUE))))))),"No judgement")</f>
        <v>No judgement</v>
      </c>
      <c r="HR14" s="115"/>
      <c r="HS14" s="116"/>
      <c r="HT14" s="117"/>
    </row>
    <row r="15" spans="1:228" x14ac:dyDescent="0.3">
      <c r="A15" s="156"/>
      <c r="B15" s="110"/>
      <c r="C15" s="111"/>
      <c r="D15" s="109"/>
      <c r="E15" s="112"/>
      <c r="F15" s="112"/>
      <c r="G15" s="112"/>
      <c r="H15" s="112"/>
      <c r="I15" s="113"/>
      <c r="J15" s="103"/>
      <c r="K15" s="113"/>
      <c r="L15" s="109"/>
      <c r="M15" s="114"/>
      <c r="N15" s="1"/>
      <c r="O15" s="5"/>
      <c r="P15" s="8"/>
      <c r="Q15" s="6"/>
      <c r="R15" s="5"/>
      <c r="S15" s="9"/>
      <c r="T15" s="1"/>
      <c r="U15" s="4"/>
      <c r="V15" s="8"/>
      <c r="W15" s="6"/>
      <c r="X15" s="4"/>
      <c r="Y15" s="9"/>
      <c r="Z15" s="1"/>
      <c r="AA15" s="4"/>
      <c r="AB15" s="8"/>
      <c r="AC15" s="6"/>
      <c r="AD15" s="4"/>
      <c r="AE15" s="9"/>
      <c r="AF15" s="1"/>
      <c r="AG15" s="3"/>
      <c r="AH15" s="7"/>
      <c r="AI15" s="3"/>
      <c r="AJ15" s="4"/>
      <c r="AK15" s="15"/>
      <c r="AL15" s="1"/>
      <c r="AM15" s="3"/>
      <c r="AN15" s="7"/>
      <c r="AO15" s="3"/>
      <c r="AP15" s="4"/>
      <c r="AQ15" s="15"/>
      <c r="AR15" s="1"/>
      <c r="AS15" s="3"/>
      <c r="AT15" s="43"/>
      <c r="AU15" s="130">
        <f>'Multipliers for tiers'!$C$4*SUM(N15,Q15,T15,W15,AF15,AC15,AI15,Z15,AL15,AO15,AR15)+'Multipliers for tiers'!$C$5*SUM(O15,R15,U15,X15,AG15,AD15,AJ15,AA15,AM15,AP15,AS15)+'Multipliers for tiers'!$C$6*SUM(P15,S15,V15,Y15,AH15,AE15,AK15,AB15,AN15,AQ15,AT15)</f>
        <v>0</v>
      </c>
      <c r="AV15" s="141">
        <f t="shared" si="0"/>
        <v>0</v>
      </c>
      <c r="AW15" s="151" t="str">
        <f t="shared" si="1"/>
        <v xml:space="preserve"> </v>
      </c>
      <c r="AX15" s="164" t="str">
        <f>IFERROR(IF($M15='Progress check conditions'!$B$4,VLOOKUP($AW15,'Progress check conditions'!$C$4:$D$6,2,TRUE),IF($M15='Progress check conditions'!$B$7,VLOOKUP($AW15,'Progress check conditions'!$C$7:$D$9,2,TRUE),IF($M15='Progress check conditions'!$B$10,VLOOKUP($AW15,'Progress check conditions'!$C$10:$D$12,2,TRUE),IF($M15='Progress check conditions'!$B$13,VLOOKUP($AW15,'Progress check conditions'!$C$13:$D$15,2,TRUE),IF($M15='Progress check conditions'!$B$16,VLOOKUP($AW15,'Progress check conditions'!$C$16:$D$18,2,TRUE),IF($M15='Progress check conditions'!$B$19,VLOOKUP($AW15,'Progress check conditions'!$C$19:$D$21,2,TRUE),VLOOKUP($AW15,'Progress check conditions'!$C$22:$D$24,2,TRUE))))))),"No judgement")</f>
        <v>No judgement</v>
      </c>
      <c r="AY15" s="115"/>
      <c r="AZ15" s="116"/>
      <c r="BA15" s="117"/>
      <c r="BB15" s="6"/>
      <c r="BC15" s="5"/>
      <c r="BD15" s="8"/>
      <c r="BE15" s="6"/>
      <c r="BF15" s="5"/>
      <c r="BG15" s="9"/>
      <c r="BH15" s="1"/>
      <c r="BI15" s="4"/>
      <c r="BJ15" s="8"/>
      <c r="BK15" s="6"/>
      <c r="BL15" s="4"/>
      <c r="BM15" s="9"/>
      <c r="BN15" s="1"/>
      <c r="BO15" s="4"/>
      <c r="BP15" s="8"/>
      <c r="BQ15" s="6"/>
      <c r="BR15" s="4"/>
      <c r="BS15" s="9"/>
      <c r="BT15" s="1"/>
      <c r="BU15" s="3"/>
      <c r="BV15" s="7"/>
      <c r="BW15" s="3"/>
      <c r="BX15" s="4"/>
      <c r="BY15" s="15"/>
      <c r="BZ15" s="1"/>
      <c r="CA15" s="3"/>
      <c r="CB15" s="7"/>
      <c r="CC15" s="3"/>
      <c r="CD15" s="4"/>
      <c r="CE15" s="15"/>
      <c r="CF15" s="1"/>
      <c r="CG15" s="3"/>
      <c r="CH15" s="7"/>
      <c r="CI15" s="2"/>
      <c r="CJ15" s="4"/>
      <c r="CK15" s="19"/>
      <c r="CL15" s="3"/>
      <c r="CM15" s="4"/>
      <c r="CN15" s="15"/>
      <c r="CO15" s="130">
        <f>'Multipliers for tiers'!$F$4*SUM(BB15,BE15,BH15,BK15,BN15,BQ15,BZ15,BW15,CC15,BT15,CF15,CI15,CL15)+'Multipliers for tiers'!$F$5*SUM(BC15,BF15,BI15,BL15,BO15,BR15,CA15,BX15,CD15,BU15,CG15,CJ15,CM15)+'Multipliers for tiers'!$F$6*SUM(BD15,BG15,BJ15,BM15,BP15,BS15,CB15,BY15,CE15,BV15,CH15,CK15,CN15)</f>
        <v>0</v>
      </c>
      <c r="CP15" s="144">
        <f t="shared" si="2"/>
        <v>0</v>
      </c>
      <c r="CQ15" s="133" t="str">
        <f t="shared" si="3"/>
        <v xml:space="preserve"> </v>
      </c>
      <c r="CR15" s="164" t="str">
        <f>IFERROR(IF($M15='Progress check conditions'!$F$4,VLOOKUP($CQ15,'Progress check conditions'!$G$4:$H$6,2,TRUE),IF($M15='Progress check conditions'!$F$7,VLOOKUP($CQ15,'Progress check conditions'!$G$7:$H$9,2,TRUE),IF($M15='Progress check conditions'!$F$10,VLOOKUP($CQ15,'Progress check conditions'!$G$10:$H$12,2,TRUE),IF($M15='Progress check conditions'!$F$13,VLOOKUP($CQ15,'Progress check conditions'!$G$13:$H$15,2,TRUE),IF($M15='Progress check conditions'!$F$16,VLOOKUP($CQ15,'Progress check conditions'!$G$16:$H$18,2,TRUE),IF($M15='Progress check conditions'!$F$19,VLOOKUP($CQ15,'Progress check conditions'!$G$19:$H$21,2,TRUE),VLOOKUP($CQ15,'Progress check conditions'!$G$22:$H$24,2,TRUE))))))),"No judgement")</f>
        <v>No judgement</v>
      </c>
      <c r="CS15" s="115"/>
      <c r="CT15" s="116"/>
      <c r="CU15" s="117"/>
      <c r="CV15" s="1"/>
      <c r="CW15" s="5"/>
      <c r="CX15" s="8"/>
      <c r="CY15" s="6"/>
      <c r="CZ15" s="5"/>
      <c r="DA15" s="9"/>
      <c r="DB15" s="1"/>
      <c r="DC15" s="4"/>
      <c r="DD15" s="8"/>
      <c r="DE15" s="6"/>
      <c r="DF15" s="4"/>
      <c r="DG15" s="9"/>
      <c r="DH15" s="1"/>
      <c r="DI15" s="4"/>
      <c r="DJ15" s="8"/>
      <c r="DK15" s="6"/>
      <c r="DL15" s="4"/>
      <c r="DM15" s="9"/>
      <c r="DN15" s="1"/>
      <c r="DO15" s="3"/>
      <c r="DP15" s="7"/>
      <c r="DQ15" s="3"/>
      <c r="DR15" s="4"/>
      <c r="DS15" s="15"/>
      <c r="DT15" s="1"/>
      <c r="DU15" s="3"/>
      <c r="DV15" s="7"/>
      <c r="DW15" s="3"/>
      <c r="DX15" s="4"/>
      <c r="DY15" s="15"/>
      <c r="DZ15" s="1"/>
      <c r="EA15" s="3"/>
      <c r="EB15" s="7"/>
      <c r="EC15" s="3"/>
      <c r="ED15" s="4"/>
      <c r="EE15" s="15"/>
      <c r="EF15" s="130">
        <f>'Multipliers for tiers'!$I$4*SUM(CV15,CY15,DB15,DE15,DH15,DQ15,DN15,DT15,DK15,DW15,DZ15,EC15)+'Multipliers for tiers'!$I$5*SUM(CW15,CZ15,DC15,DF15,DI15,DR15,DO15,DU15,DL15,DX15,EA15,ED15)+'Multipliers for tiers'!$I$6*SUM(CX15,DA15,DD15,DG15,DJ15,DS15,DP15,DV15,DM15,DY15,EB15,EE15)</f>
        <v>0</v>
      </c>
      <c r="EG15" s="144">
        <f t="shared" si="4"/>
        <v>0</v>
      </c>
      <c r="EH15" s="133" t="str">
        <f t="shared" si="5"/>
        <v xml:space="preserve"> </v>
      </c>
      <c r="EI15" s="164" t="str">
        <f>IFERROR(IF($M15='Progress check conditions'!$J$4,VLOOKUP($EH15,'Progress check conditions'!$K$4:$L$6,2,TRUE),IF($M15='Progress check conditions'!$J$7,VLOOKUP($EH15,'Progress check conditions'!$K$7:$L$9,2,TRUE),IF($M15='Progress check conditions'!$J$10,VLOOKUP($EH15,'Progress check conditions'!$K$10:$L$12,2,TRUE),IF($M15='Progress check conditions'!$J$13,VLOOKUP($EH15,'Progress check conditions'!$K$13:$L$15,2,TRUE),IF($M15='Progress check conditions'!$J$16,VLOOKUP($EH15,'Progress check conditions'!$K$16:$L$18,2,TRUE),IF($M15='Progress check conditions'!$J$19,VLOOKUP($EH15,'Progress check conditions'!$K$19:$L$21,2,TRUE),VLOOKUP($EH15,'Progress check conditions'!$K$22:$L$24,2,TRUE))))))),"No judgement")</f>
        <v>No judgement</v>
      </c>
      <c r="EJ15" s="115"/>
      <c r="EK15" s="116"/>
      <c r="EL15" s="117"/>
      <c r="EM15" s="1"/>
      <c r="EN15" s="4"/>
      <c r="EO15" s="16"/>
      <c r="EP15" s="8"/>
      <c r="EQ15" s="6"/>
      <c r="ER15" s="6"/>
      <c r="ES15" s="6"/>
      <c r="ET15" s="5"/>
      <c r="EU15" s="1"/>
      <c r="EV15" s="4"/>
      <c r="EW15" s="16"/>
      <c r="EX15" s="8"/>
      <c r="EY15" s="6"/>
      <c r="EZ15" s="4"/>
      <c r="FA15" s="16"/>
      <c r="FB15" s="9"/>
      <c r="FC15" s="1"/>
      <c r="FD15" s="4"/>
      <c r="FE15" s="16"/>
      <c r="FF15" s="8"/>
      <c r="FG15" s="6"/>
      <c r="FH15" s="4"/>
      <c r="FI15" s="16"/>
      <c r="FJ15" s="9"/>
      <c r="FK15" s="1"/>
      <c r="FL15" s="4"/>
      <c r="FM15" s="16"/>
      <c r="FN15" s="7"/>
      <c r="FO15" s="3"/>
      <c r="FP15" s="5"/>
      <c r="FQ15" s="5"/>
      <c r="FR15" s="15"/>
      <c r="FS15" s="1"/>
      <c r="FT15" s="4"/>
      <c r="FU15" s="16"/>
      <c r="FV15" s="7"/>
      <c r="FW15" s="3"/>
      <c r="FX15" s="5"/>
      <c r="FY15" s="5"/>
      <c r="FZ15" s="15"/>
      <c r="GA15" s="1"/>
      <c r="GB15" s="4"/>
      <c r="GC15" s="4"/>
      <c r="GD15" s="7"/>
      <c r="GE15" s="3"/>
      <c r="GF15" s="5"/>
      <c r="GG15" s="5"/>
      <c r="GH15" s="15"/>
      <c r="GI15" s="130">
        <f>'Multipliers for tiers'!$L$4*SUM(EM15,EQ15,EU15,EY15,FC15,FG15,FK15,FO15,FS15,FW15,GA15,GE15)+'Multipliers for tiers'!$L$5*SUM(EN15,ER15,EV15,EZ15,FD15,FH15,FL15,FP15,FT15,FX15,GB15,GF15)+'Multipliers for tiers'!$L$6*SUM(EO15,ES15,EW15,FA15,FE15,FI15,FM15,FQ15,FU15,FY15,GC15,GG15)+'Multipliers for tiers'!$L$7*SUM(EP15,ET15,EX15,FB15,FF15,FJ15,FN15,FR15,FV15,FZ15,GD15,GH15)</f>
        <v>0</v>
      </c>
      <c r="GJ15" s="144">
        <f t="shared" si="6"/>
        <v>0</v>
      </c>
      <c r="GK15" s="136" t="str">
        <f t="shared" si="7"/>
        <v xml:space="preserve"> </v>
      </c>
      <c r="GL15" s="164" t="str">
        <f>IFERROR(IF($M15='Progress check conditions'!$N$4,VLOOKUP($GK15,'Progress check conditions'!$O$4:$P$6,2,TRUE),IF($M15='Progress check conditions'!$N$7,VLOOKUP($GK15,'Progress check conditions'!$O$7:$P$9,2,TRUE),IF($M15='Progress check conditions'!$N$10,VLOOKUP($GK15,'Progress check conditions'!$O$10:$P$12,2,TRUE),IF($M15='Progress check conditions'!$N$13,VLOOKUP($GK15,'Progress check conditions'!$O$13:$P$15,2,TRUE),IF($M15='Progress check conditions'!$N$16,VLOOKUP($GK15,'Progress check conditions'!$O$16:$P$18,2,TRUE),IF($M15='Progress check conditions'!$N$19,VLOOKUP($GK15,'Progress check conditions'!$O$19:$P$21,2,TRUE),VLOOKUP($GK15,'Progress check conditions'!$O$22:$P$24,2,TRUE))))))),"No judgement")</f>
        <v>No judgement</v>
      </c>
      <c r="GM15" s="115"/>
      <c r="GN15" s="116"/>
      <c r="GO15" s="117"/>
      <c r="GP15" s="1"/>
      <c r="GQ15" s="4"/>
      <c r="GR15" s="4"/>
      <c r="GS15" s="8"/>
      <c r="GT15" s="6"/>
      <c r="GU15" s="6"/>
      <c r="GV15" s="6"/>
      <c r="GW15" s="5"/>
      <c r="GX15" s="1"/>
      <c r="GY15" s="4"/>
      <c r="GZ15" s="4"/>
      <c r="HA15" s="8"/>
      <c r="HB15" s="6"/>
      <c r="HC15" s="4"/>
      <c r="HD15" s="4"/>
      <c r="HE15" s="9"/>
      <c r="HF15" s="1"/>
      <c r="HG15" s="4"/>
      <c r="HH15" s="4"/>
      <c r="HI15" s="8"/>
      <c r="HJ15" s="6"/>
      <c r="HK15" s="4"/>
      <c r="HL15" s="4"/>
      <c r="HM15" s="9"/>
      <c r="HN15" s="130">
        <f>'Multipliers for tiers'!$O$4*SUM(GP15,GT15,GX15,HB15,HF15,HJ15)+'Multipliers for tiers'!$O$5*SUM(GQ15,GU15,GY15,HC15,HG15,HK15)+'Multipliers for tiers'!$O$6*SUM(GR15,GV15,GZ15,HD15,HH15,HL15)+'Multipliers for tiers'!$O$7*SUM(GS15,GW15,HA15,HE15,HI15,HM15)</f>
        <v>0</v>
      </c>
      <c r="HO15" s="144">
        <f t="shared" si="8"/>
        <v>0</v>
      </c>
      <c r="HP15" s="136" t="str">
        <f t="shared" si="9"/>
        <v xml:space="preserve"> </v>
      </c>
      <c r="HQ15" s="164" t="str">
        <f>IFERROR(IF($M15='Progress check conditions'!$N$4,VLOOKUP($HP15,'Progress check conditions'!$S$4:$T$6,2,TRUE),IF($M15='Progress check conditions'!$N$7,VLOOKUP($HP15,'Progress check conditions'!$S$7:$T$9,2,TRUE),IF($M15='Progress check conditions'!$N$10,VLOOKUP($HP15,'Progress check conditions'!$S$10:$T$12,2,TRUE),IF($M15='Progress check conditions'!$N$13,VLOOKUP($HP15,'Progress check conditions'!$S$13:$T$15,2,TRUE),IF($M15='Progress check conditions'!$N$16,VLOOKUP($HP15,'Progress check conditions'!$S$16:$T$18,2,TRUE),IF($M15='Progress check conditions'!$N$19,VLOOKUP($HP15,'Progress check conditions'!$S$19:$T$21,2,TRUE),VLOOKUP($HP15,'Progress check conditions'!$S$22:$T$24,2,TRUE))))))),"No judgement")</f>
        <v>No judgement</v>
      </c>
      <c r="HR15" s="115"/>
      <c r="HS15" s="116"/>
      <c r="HT15" s="117"/>
    </row>
    <row r="16" spans="1:228" x14ac:dyDescent="0.3">
      <c r="A16" s="156"/>
      <c r="B16" s="110"/>
      <c r="C16" s="111"/>
      <c r="D16" s="109"/>
      <c r="E16" s="112"/>
      <c r="F16" s="112"/>
      <c r="G16" s="112"/>
      <c r="H16" s="112"/>
      <c r="I16" s="113"/>
      <c r="J16" s="103"/>
      <c r="K16" s="113"/>
      <c r="L16" s="109"/>
      <c r="M16" s="114"/>
      <c r="N16" s="1"/>
      <c r="O16" s="5"/>
      <c r="P16" s="8"/>
      <c r="Q16" s="6"/>
      <c r="R16" s="5"/>
      <c r="S16" s="9"/>
      <c r="T16" s="1"/>
      <c r="U16" s="4"/>
      <c r="V16" s="8"/>
      <c r="W16" s="6"/>
      <c r="X16" s="4"/>
      <c r="Y16" s="9"/>
      <c r="Z16" s="1"/>
      <c r="AA16" s="4"/>
      <c r="AB16" s="8"/>
      <c r="AC16" s="6"/>
      <c r="AD16" s="4"/>
      <c r="AE16" s="9"/>
      <c r="AF16" s="1"/>
      <c r="AG16" s="3"/>
      <c r="AH16" s="7"/>
      <c r="AI16" s="3"/>
      <c r="AJ16" s="4"/>
      <c r="AK16" s="15"/>
      <c r="AL16" s="1"/>
      <c r="AM16" s="3"/>
      <c r="AN16" s="7"/>
      <c r="AO16" s="3"/>
      <c r="AP16" s="4"/>
      <c r="AQ16" s="15"/>
      <c r="AR16" s="1"/>
      <c r="AS16" s="3"/>
      <c r="AT16" s="43"/>
      <c r="AU16" s="130">
        <f>'Multipliers for tiers'!$C$4*SUM(N16,Q16,T16,W16,AF16,AC16,AI16,Z16,AL16,AO16,AR16)+'Multipliers for tiers'!$C$5*SUM(O16,R16,U16,X16,AG16,AD16,AJ16,AA16,AM16,AP16,AS16)+'Multipliers for tiers'!$C$6*SUM(P16,S16,V16,Y16,AH16,AE16,AK16,AB16,AN16,AQ16,AT16)</f>
        <v>0</v>
      </c>
      <c r="AV16" s="141">
        <f t="shared" si="0"/>
        <v>0</v>
      </c>
      <c r="AW16" s="151" t="str">
        <f t="shared" si="1"/>
        <v xml:space="preserve"> </v>
      </c>
      <c r="AX16" s="164" t="str">
        <f>IFERROR(IF($M16='Progress check conditions'!$B$4,VLOOKUP($AW16,'Progress check conditions'!$C$4:$D$6,2,TRUE),IF($M16='Progress check conditions'!$B$7,VLOOKUP($AW16,'Progress check conditions'!$C$7:$D$9,2,TRUE),IF($M16='Progress check conditions'!$B$10,VLOOKUP($AW16,'Progress check conditions'!$C$10:$D$12,2,TRUE),IF($M16='Progress check conditions'!$B$13,VLOOKUP($AW16,'Progress check conditions'!$C$13:$D$15,2,TRUE),IF($M16='Progress check conditions'!$B$16,VLOOKUP($AW16,'Progress check conditions'!$C$16:$D$18,2,TRUE),IF($M16='Progress check conditions'!$B$19,VLOOKUP($AW16,'Progress check conditions'!$C$19:$D$21,2,TRUE),VLOOKUP($AW16,'Progress check conditions'!$C$22:$D$24,2,TRUE))))))),"No judgement")</f>
        <v>No judgement</v>
      </c>
      <c r="AY16" s="115"/>
      <c r="AZ16" s="116"/>
      <c r="BA16" s="117"/>
      <c r="BB16" s="6"/>
      <c r="BC16" s="5"/>
      <c r="BD16" s="8"/>
      <c r="BE16" s="6"/>
      <c r="BF16" s="5"/>
      <c r="BG16" s="9"/>
      <c r="BH16" s="1"/>
      <c r="BI16" s="4"/>
      <c r="BJ16" s="8"/>
      <c r="BK16" s="6"/>
      <c r="BL16" s="4"/>
      <c r="BM16" s="9"/>
      <c r="BN16" s="1"/>
      <c r="BO16" s="4"/>
      <c r="BP16" s="8"/>
      <c r="BQ16" s="6"/>
      <c r="BR16" s="4"/>
      <c r="BS16" s="9"/>
      <c r="BT16" s="1"/>
      <c r="BU16" s="3"/>
      <c r="BV16" s="7"/>
      <c r="BW16" s="3"/>
      <c r="BX16" s="4"/>
      <c r="BY16" s="15"/>
      <c r="BZ16" s="1"/>
      <c r="CA16" s="3"/>
      <c r="CB16" s="7"/>
      <c r="CC16" s="3"/>
      <c r="CD16" s="4"/>
      <c r="CE16" s="15"/>
      <c r="CF16" s="1"/>
      <c r="CG16" s="3"/>
      <c r="CH16" s="7"/>
      <c r="CI16" s="2"/>
      <c r="CJ16" s="4"/>
      <c r="CK16" s="19"/>
      <c r="CL16" s="3"/>
      <c r="CM16" s="4"/>
      <c r="CN16" s="15"/>
      <c r="CO16" s="130">
        <f>'Multipliers for tiers'!$F$4*SUM(BB16,BE16,BH16,BK16,BN16,BQ16,BZ16,BW16,CC16,BT16,CF16,CI16,CL16)+'Multipliers for tiers'!$F$5*SUM(BC16,BF16,BI16,BL16,BO16,BR16,CA16,BX16,CD16,BU16,CG16,CJ16,CM16)+'Multipliers for tiers'!$F$6*SUM(BD16,BG16,BJ16,BM16,BP16,BS16,CB16,BY16,CE16,BV16,CH16,CK16,CN16)</f>
        <v>0</v>
      </c>
      <c r="CP16" s="144">
        <f t="shared" si="2"/>
        <v>0</v>
      </c>
      <c r="CQ16" s="133" t="str">
        <f t="shared" si="3"/>
        <v xml:space="preserve"> </v>
      </c>
      <c r="CR16" s="164" t="str">
        <f>IFERROR(IF($M16='Progress check conditions'!$F$4,VLOOKUP($CQ16,'Progress check conditions'!$G$4:$H$6,2,TRUE),IF($M16='Progress check conditions'!$F$7,VLOOKUP($CQ16,'Progress check conditions'!$G$7:$H$9,2,TRUE),IF($M16='Progress check conditions'!$F$10,VLOOKUP($CQ16,'Progress check conditions'!$G$10:$H$12,2,TRUE),IF($M16='Progress check conditions'!$F$13,VLOOKUP($CQ16,'Progress check conditions'!$G$13:$H$15,2,TRUE),IF($M16='Progress check conditions'!$F$16,VLOOKUP($CQ16,'Progress check conditions'!$G$16:$H$18,2,TRUE),IF($M16='Progress check conditions'!$F$19,VLOOKUP($CQ16,'Progress check conditions'!$G$19:$H$21,2,TRUE),VLOOKUP($CQ16,'Progress check conditions'!$G$22:$H$24,2,TRUE))))))),"No judgement")</f>
        <v>No judgement</v>
      </c>
      <c r="CS16" s="115"/>
      <c r="CT16" s="116"/>
      <c r="CU16" s="117"/>
      <c r="CV16" s="1"/>
      <c r="CW16" s="5"/>
      <c r="CX16" s="8"/>
      <c r="CY16" s="6"/>
      <c r="CZ16" s="5"/>
      <c r="DA16" s="9"/>
      <c r="DB16" s="1"/>
      <c r="DC16" s="4"/>
      <c r="DD16" s="8"/>
      <c r="DE16" s="6"/>
      <c r="DF16" s="4"/>
      <c r="DG16" s="9"/>
      <c r="DH16" s="1"/>
      <c r="DI16" s="4"/>
      <c r="DJ16" s="8"/>
      <c r="DK16" s="6"/>
      <c r="DL16" s="4"/>
      <c r="DM16" s="9"/>
      <c r="DN16" s="1"/>
      <c r="DO16" s="3"/>
      <c r="DP16" s="7"/>
      <c r="DQ16" s="3"/>
      <c r="DR16" s="4"/>
      <c r="DS16" s="15"/>
      <c r="DT16" s="1"/>
      <c r="DU16" s="3"/>
      <c r="DV16" s="7"/>
      <c r="DW16" s="3"/>
      <c r="DX16" s="4"/>
      <c r="DY16" s="15"/>
      <c r="DZ16" s="1"/>
      <c r="EA16" s="3"/>
      <c r="EB16" s="7"/>
      <c r="EC16" s="3"/>
      <c r="ED16" s="4"/>
      <c r="EE16" s="15"/>
      <c r="EF16" s="130">
        <f>'Multipliers for tiers'!$I$4*SUM(CV16,CY16,DB16,DE16,DH16,DQ16,DN16,DT16,DK16,DW16,DZ16,EC16)+'Multipliers for tiers'!$I$5*SUM(CW16,CZ16,DC16,DF16,DI16,DR16,DO16,DU16,DL16,DX16,EA16,ED16)+'Multipliers for tiers'!$I$6*SUM(CX16,DA16,DD16,DG16,DJ16,DS16,DP16,DV16,DM16,DY16,EB16,EE16)</f>
        <v>0</v>
      </c>
      <c r="EG16" s="144">
        <f t="shared" si="4"/>
        <v>0</v>
      </c>
      <c r="EH16" s="133" t="str">
        <f t="shared" si="5"/>
        <v xml:space="preserve"> </v>
      </c>
      <c r="EI16" s="164" t="str">
        <f>IFERROR(IF($M16='Progress check conditions'!$J$4,VLOOKUP($EH16,'Progress check conditions'!$K$4:$L$6,2,TRUE),IF($M16='Progress check conditions'!$J$7,VLOOKUP($EH16,'Progress check conditions'!$K$7:$L$9,2,TRUE),IF($M16='Progress check conditions'!$J$10,VLOOKUP($EH16,'Progress check conditions'!$K$10:$L$12,2,TRUE),IF($M16='Progress check conditions'!$J$13,VLOOKUP($EH16,'Progress check conditions'!$K$13:$L$15,2,TRUE),IF($M16='Progress check conditions'!$J$16,VLOOKUP($EH16,'Progress check conditions'!$K$16:$L$18,2,TRUE),IF($M16='Progress check conditions'!$J$19,VLOOKUP($EH16,'Progress check conditions'!$K$19:$L$21,2,TRUE),VLOOKUP($EH16,'Progress check conditions'!$K$22:$L$24,2,TRUE))))))),"No judgement")</f>
        <v>No judgement</v>
      </c>
      <c r="EJ16" s="115"/>
      <c r="EK16" s="116"/>
      <c r="EL16" s="117"/>
      <c r="EM16" s="1"/>
      <c r="EN16" s="4"/>
      <c r="EO16" s="16"/>
      <c r="EP16" s="8"/>
      <c r="EQ16" s="6"/>
      <c r="ER16" s="6"/>
      <c r="ES16" s="6"/>
      <c r="ET16" s="5"/>
      <c r="EU16" s="1"/>
      <c r="EV16" s="4"/>
      <c r="EW16" s="16"/>
      <c r="EX16" s="8"/>
      <c r="EY16" s="6"/>
      <c r="EZ16" s="4"/>
      <c r="FA16" s="16"/>
      <c r="FB16" s="9"/>
      <c r="FC16" s="1"/>
      <c r="FD16" s="4"/>
      <c r="FE16" s="16"/>
      <c r="FF16" s="8"/>
      <c r="FG16" s="6"/>
      <c r="FH16" s="4"/>
      <c r="FI16" s="16"/>
      <c r="FJ16" s="9"/>
      <c r="FK16" s="1"/>
      <c r="FL16" s="4"/>
      <c r="FM16" s="16"/>
      <c r="FN16" s="7"/>
      <c r="FO16" s="3"/>
      <c r="FP16" s="5"/>
      <c r="FQ16" s="5"/>
      <c r="FR16" s="15"/>
      <c r="FS16" s="1"/>
      <c r="FT16" s="4"/>
      <c r="FU16" s="16"/>
      <c r="FV16" s="7"/>
      <c r="FW16" s="3"/>
      <c r="FX16" s="5"/>
      <c r="FY16" s="5"/>
      <c r="FZ16" s="15"/>
      <c r="GA16" s="1"/>
      <c r="GB16" s="4"/>
      <c r="GC16" s="4"/>
      <c r="GD16" s="7"/>
      <c r="GE16" s="3"/>
      <c r="GF16" s="5"/>
      <c r="GG16" s="5"/>
      <c r="GH16" s="15"/>
      <c r="GI16" s="130">
        <f>'Multipliers for tiers'!$L$4*SUM(EM16,EQ16,EU16,EY16,FC16,FG16,FK16,FO16,FS16,FW16,GA16,GE16)+'Multipliers for tiers'!$L$5*SUM(EN16,ER16,EV16,EZ16,FD16,FH16,FL16,FP16,FT16,FX16,GB16,GF16)+'Multipliers for tiers'!$L$6*SUM(EO16,ES16,EW16,FA16,FE16,FI16,FM16,FQ16,FU16,FY16,GC16,GG16)+'Multipliers for tiers'!$L$7*SUM(EP16,ET16,EX16,FB16,FF16,FJ16,FN16,FR16,FV16,FZ16,GD16,GH16)</f>
        <v>0</v>
      </c>
      <c r="GJ16" s="144">
        <f t="shared" si="6"/>
        <v>0</v>
      </c>
      <c r="GK16" s="136" t="str">
        <f t="shared" si="7"/>
        <v xml:space="preserve"> </v>
      </c>
      <c r="GL16" s="164" t="str">
        <f>IFERROR(IF($M16='Progress check conditions'!$N$4,VLOOKUP($GK16,'Progress check conditions'!$O$4:$P$6,2,TRUE),IF($M16='Progress check conditions'!$N$7,VLOOKUP($GK16,'Progress check conditions'!$O$7:$P$9,2,TRUE),IF($M16='Progress check conditions'!$N$10,VLOOKUP($GK16,'Progress check conditions'!$O$10:$P$12,2,TRUE),IF($M16='Progress check conditions'!$N$13,VLOOKUP($GK16,'Progress check conditions'!$O$13:$P$15,2,TRUE),IF($M16='Progress check conditions'!$N$16,VLOOKUP($GK16,'Progress check conditions'!$O$16:$P$18,2,TRUE),IF($M16='Progress check conditions'!$N$19,VLOOKUP($GK16,'Progress check conditions'!$O$19:$P$21,2,TRUE),VLOOKUP($GK16,'Progress check conditions'!$O$22:$P$24,2,TRUE))))))),"No judgement")</f>
        <v>No judgement</v>
      </c>
      <c r="GM16" s="115"/>
      <c r="GN16" s="116"/>
      <c r="GO16" s="117"/>
      <c r="GP16" s="1"/>
      <c r="GQ16" s="4"/>
      <c r="GR16" s="4"/>
      <c r="GS16" s="8"/>
      <c r="GT16" s="6"/>
      <c r="GU16" s="6"/>
      <c r="GV16" s="6"/>
      <c r="GW16" s="5"/>
      <c r="GX16" s="1"/>
      <c r="GY16" s="4"/>
      <c r="GZ16" s="4"/>
      <c r="HA16" s="8"/>
      <c r="HB16" s="6"/>
      <c r="HC16" s="4"/>
      <c r="HD16" s="4"/>
      <c r="HE16" s="9"/>
      <c r="HF16" s="1"/>
      <c r="HG16" s="4"/>
      <c r="HH16" s="4"/>
      <c r="HI16" s="8"/>
      <c r="HJ16" s="6"/>
      <c r="HK16" s="4"/>
      <c r="HL16" s="4"/>
      <c r="HM16" s="9"/>
      <c r="HN16" s="130">
        <f>'Multipliers for tiers'!$O$4*SUM(GP16,GT16,GX16,HB16,HF16,HJ16)+'Multipliers for tiers'!$O$5*SUM(GQ16,GU16,GY16,HC16,HG16,HK16)+'Multipliers for tiers'!$O$6*SUM(GR16,GV16,GZ16,HD16,HH16,HL16)+'Multipliers for tiers'!$O$7*SUM(GS16,GW16,HA16,HE16,HI16,HM16)</f>
        <v>0</v>
      </c>
      <c r="HO16" s="144">
        <f t="shared" si="8"/>
        <v>0</v>
      </c>
      <c r="HP16" s="136" t="str">
        <f t="shared" si="9"/>
        <v xml:space="preserve"> </v>
      </c>
      <c r="HQ16" s="164" t="str">
        <f>IFERROR(IF($M16='Progress check conditions'!$N$4,VLOOKUP($HP16,'Progress check conditions'!$S$4:$T$6,2,TRUE),IF($M16='Progress check conditions'!$N$7,VLOOKUP($HP16,'Progress check conditions'!$S$7:$T$9,2,TRUE),IF($M16='Progress check conditions'!$N$10,VLOOKUP($HP16,'Progress check conditions'!$S$10:$T$12,2,TRUE),IF($M16='Progress check conditions'!$N$13,VLOOKUP($HP16,'Progress check conditions'!$S$13:$T$15,2,TRUE),IF($M16='Progress check conditions'!$N$16,VLOOKUP($HP16,'Progress check conditions'!$S$16:$T$18,2,TRUE),IF($M16='Progress check conditions'!$N$19,VLOOKUP($HP16,'Progress check conditions'!$S$19:$T$21,2,TRUE),VLOOKUP($HP16,'Progress check conditions'!$S$22:$T$24,2,TRUE))))))),"No judgement")</f>
        <v>No judgement</v>
      </c>
      <c r="HR16" s="115"/>
      <c r="HS16" s="116"/>
      <c r="HT16" s="117"/>
    </row>
    <row r="17" spans="1:228" x14ac:dyDescent="0.3">
      <c r="A17" s="156"/>
      <c r="B17" s="110"/>
      <c r="C17" s="111"/>
      <c r="D17" s="109"/>
      <c r="E17" s="112"/>
      <c r="F17" s="112"/>
      <c r="G17" s="112"/>
      <c r="H17" s="112"/>
      <c r="I17" s="113"/>
      <c r="J17" s="103"/>
      <c r="K17" s="113"/>
      <c r="L17" s="109"/>
      <c r="M17" s="114"/>
      <c r="N17" s="1"/>
      <c r="O17" s="5"/>
      <c r="P17" s="8"/>
      <c r="Q17" s="6"/>
      <c r="R17" s="5"/>
      <c r="S17" s="9"/>
      <c r="T17" s="1"/>
      <c r="U17" s="4"/>
      <c r="V17" s="8"/>
      <c r="W17" s="6"/>
      <c r="X17" s="4"/>
      <c r="Y17" s="9"/>
      <c r="Z17" s="1"/>
      <c r="AA17" s="4"/>
      <c r="AB17" s="8"/>
      <c r="AC17" s="6"/>
      <c r="AD17" s="4"/>
      <c r="AE17" s="9"/>
      <c r="AF17" s="1"/>
      <c r="AG17" s="3"/>
      <c r="AH17" s="7"/>
      <c r="AI17" s="3"/>
      <c r="AJ17" s="4"/>
      <c r="AK17" s="15"/>
      <c r="AL17" s="1"/>
      <c r="AM17" s="3"/>
      <c r="AN17" s="7"/>
      <c r="AO17" s="3"/>
      <c r="AP17" s="4"/>
      <c r="AQ17" s="15"/>
      <c r="AR17" s="1"/>
      <c r="AS17" s="3"/>
      <c r="AT17" s="43"/>
      <c r="AU17" s="130">
        <f>'Multipliers for tiers'!$C$4*SUM(N17,Q17,T17,W17,AF17,AC17,AI17,Z17,AL17,AO17,AR17)+'Multipliers for tiers'!$C$5*SUM(O17,R17,U17,X17,AG17,AD17,AJ17,AA17,AM17,AP17,AS17)+'Multipliers for tiers'!$C$6*SUM(P17,S17,V17,Y17,AH17,AE17,AK17,AB17,AN17,AQ17,AT17)</f>
        <v>0</v>
      </c>
      <c r="AV17" s="141">
        <f t="shared" si="0"/>
        <v>0</v>
      </c>
      <c r="AW17" s="151" t="str">
        <f t="shared" si="1"/>
        <v xml:space="preserve"> </v>
      </c>
      <c r="AX17" s="164" t="str">
        <f>IFERROR(IF($M17='Progress check conditions'!$B$4,VLOOKUP($AW17,'Progress check conditions'!$C$4:$D$6,2,TRUE),IF($M17='Progress check conditions'!$B$7,VLOOKUP($AW17,'Progress check conditions'!$C$7:$D$9,2,TRUE),IF($M17='Progress check conditions'!$B$10,VLOOKUP($AW17,'Progress check conditions'!$C$10:$D$12,2,TRUE),IF($M17='Progress check conditions'!$B$13,VLOOKUP($AW17,'Progress check conditions'!$C$13:$D$15,2,TRUE),IF($M17='Progress check conditions'!$B$16,VLOOKUP($AW17,'Progress check conditions'!$C$16:$D$18,2,TRUE),IF($M17='Progress check conditions'!$B$19,VLOOKUP($AW17,'Progress check conditions'!$C$19:$D$21,2,TRUE),VLOOKUP($AW17,'Progress check conditions'!$C$22:$D$24,2,TRUE))))))),"No judgement")</f>
        <v>No judgement</v>
      </c>
      <c r="AY17" s="115"/>
      <c r="AZ17" s="116"/>
      <c r="BA17" s="117"/>
      <c r="BB17" s="6"/>
      <c r="BC17" s="5"/>
      <c r="BD17" s="8"/>
      <c r="BE17" s="6"/>
      <c r="BF17" s="5"/>
      <c r="BG17" s="9"/>
      <c r="BH17" s="1"/>
      <c r="BI17" s="4"/>
      <c r="BJ17" s="8"/>
      <c r="BK17" s="6"/>
      <c r="BL17" s="4"/>
      <c r="BM17" s="9"/>
      <c r="BN17" s="1"/>
      <c r="BO17" s="4"/>
      <c r="BP17" s="8"/>
      <c r="BQ17" s="6"/>
      <c r="BR17" s="4"/>
      <c r="BS17" s="9"/>
      <c r="BT17" s="1"/>
      <c r="BU17" s="3"/>
      <c r="BV17" s="7"/>
      <c r="BW17" s="3"/>
      <c r="BX17" s="4"/>
      <c r="BY17" s="15"/>
      <c r="BZ17" s="1"/>
      <c r="CA17" s="3"/>
      <c r="CB17" s="7"/>
      <c r="CC17" s="3"/>
      <c r="CD17" s="4"/>
      <c r="CE17" s="15"/>
      <c r="CF17" s="1"/>
      <c r="CG17" s="3"/>
      <c r="CH17" s="7"/>
      <c r="CI17" s="2"/>
      <c r="CJ17" s="4"/>
      <c r="CK17" s="19"/>
      <c r="CL17" s="3"/>
      <c r="CM17" s="4"/>
      <c r="CN17" s="15"/>
      <c r="CO17" s="130">
        <f>'Multipliers for tiers'!$F$4*SUM(BB17,BE17,BH17,BK17,BN17,BQ17,BZ17,BW17,CC17,BT17,CF17,CI17,CL17)+'Multipliers for tiers'!$F$5*SUM(BC17,BF17,BI17,BL17,BO17,BR17,CA17,BX17,CD17,BU17,CG17,CJ17,CM17)+'Multipliers for tiers'!$F$6*SUM(BD17,BG17,BJ17,BM17,BP17,BS17,CB17,BY17,CE17,BV17,CH17,CK17,CN17)</f>
        <v>0</v>
      </c>
      <c r="CP17" s="144">
        <f t="shared" si="2"/>
        <v>0</v>
      </c>
      <c r="CQ17" s="133" t="str">
        <f t="shared" si="3"/>
        <v xml:space="preserve"> </v>
      </c>
      <c r="CR17" s="164" t="str">
        <f>IFERROR(IF($M17='Progress check conditions'!$F$4,VLOOKUP($CQ17,'Progress check conditions'!$G$4:$H$6,2,TRUE),IF($M17='Progress check conditions'!$F$7,VLOOKUP($CQ17,'Progress check conditions'!$G$7:$H$9,2,TRUE),IF($M17='Progress check conditions'!$F$10,VLOOKUP($CQ17,'Progress check conditions'!$G$10:$H$12,2,TRUE),IF($M17='Progress check conditions'!$F$13,VLOOKUP($CQ17,'Progress check conditions'!$G$13:$H$15,2,TRUE),IF($M17='Progress check conditions'!$F$16,VLOOKUP($CQ17,'Progress check conditions'!$G$16:$H$18,2,TRUE),IF($M17='Progress check conditions'!$F$19,VLOOKUP($CQ17,'Progress check conditions'!$G$19:$H$21,2,TRUE),VLOOKUP($CQ17,'Progress check conditions'!$G$22:$H$24,2,TRUE))))))),"No judgement")</f>
        <v>No judgement</v>
      </c>
      <c r="CS17" s="115"/>
      <c r="CT17" s="116"/>
      <c r="CU17" s="117"/>
      <c r="CV17" s="1"/>
      <c r="CW17" s="5"/>
      <c r="CX17" s="8"/>
      <c r="CY17" s="6"/>
      <c r="CZ17" s="5"/>
      <c r="DA17" s="9"/>
      <c r="DB17" s="1"/>
      <c r="DC17" s="4"/>
      <c r="DD17" s="8"/>
      <c r="DE17" s="6"/>
      <c r="DF17" s="4"/>
      <c r="DG17" s="9"/>
      <c r="DH17" s="1"/>
      <c r="DI17" s="4"/>
      <c r="DJ17" s="8"/>
      <c r="DK17" s="6"/>
      <c r="DL17" s="4"/>
      <c r="DM17" s="9"/>
      <c r="DN17" s="1"/>
      <c r="DO17" s="3"/>
      <c r="DP17" s="7"/>
      <c r="DQ17" s="3"/>
      <c r="DR17" s="4"/>
      <c r="DS17" s="15"/>
      <c r="DT17" s="1"/>
      <c r="DU17" s="3"/>
      <c r="DV17" s="7"/>
      <c r="DW17" s="3"/>
      <c r="DX17" s="4"/>
      <c r="DY17" s="15"/>
      <c r="DZ17" s="1"/>
      <c r="EA17" s="3"/>
      <c r="EB17" s="7"/>
      <c r="EC17" s="3"/>
      <c r="ED17" s="4"/>
      <c r="EE17" s="15"/>
      <c r="EF17" s="130">
        <f>'Multipliers for tiers'!$I$4*SUM(CV17,CY17,DB17,DE17,DH17,DQ17,DN17,DT17,DK17,DW17,DZ17,EC17)+'Multipliers for tiers'!$I$5*SUM(CW17,CZ17,DC17,DF17,DI17,DR17,DO17,DU17,DL17,DX17,EA17,ED17)+'Multipliers for tiers'!$I$6*SUM(CX17,DA17,DD17,DG17,DJ17,DS17,DP17,DV17,DM17,DY17,EB17,EE17)</f>
        <v>0</v>
      </c>
      <c r="EG17" s="144">
        <f t="shared" si="4"/>
        <v>0</v>
      </c>
      <c r="EH17" s="133" t="str">
        <f t="shared" si="5"/>
        <v xml:space="preserve"> </v>
      </c>
      <c r="EI17" s="164" t="str">
        <f>IFERROR(IF($M17='Progress check conditions'!$J$4,VLOOKUP($EH17,'Progress check conditions'!$K$4:$L$6,2,TRUE),IF($M17='Progress check conditions'!$J$7,VLOOKUP($EH17,'Progress check conditions'!$K$7:$L$9,2,TRUE),IF($M17='Progress check conditions'!$J$10,VLOOKUP($EH17,'Progress check conditions'!$K$10:$L$12,2,TRUE),IF($M17='Progress check conditions'!$J$13,VLOOKUP($EH17,'Progress check conditions'!$K$13:$L$15,2,TRUE),IF($M17='Progress check conditions'!$J$16,VLOOKUP($EH17,'Progress check conditions'!$K$16:$L$18,2,TRUE),IF($M17='Progress check conditions'!$J$19,VLOOKUP($EH17,'Progress check conditions'!$K$19:$L$21,2,TRUE),VLOOKUP($EH17,'Progress check conditions'!$K$22:$L$24,2,TRUE))))))),"No judgement")</f>
        <v>No judgement</v>
      </c>
      <c r="EJ17" s="115"/>
      <c r="EK17" s="116"/>
      <c r="EL17" s="117"/>
      <c r="EM17" s="1"/>
      <c r="EN17" s="4"/>
      <c r="EO17" s="16"/>
      <c r="EP17" s="8"/>
      <c r="EQ17" s="6"/>
      <c r="ER17" s="6"/>
      <c r="ES17" s="6"/>
      <c r="ET17" s="5"/>
      <c r="EU17" s="1"/>
      <c r="EV17" s="4"/>
      <c r="EW17" s="16"/>
      <c r="EX17" s="8"/>
      <c r="EY17" s="6"/>
      <c r="EZ17" s="4"/>
      <c r="FA17" s="16"/>
      <c r="FB17" s="9"/>
      <c r="FC17" s="1"/>
      <c r="FD17" s="4"/>
      <c r="FE17" s="16"/>
      <c r="FF17" s="8"/>
      <c r="FG17" s="6"/>
      <c r="FH17" s="4"/>
      <c r="FI17" s="16"/>
      <c r="FJ17" s="9"/>
      <c r="FK17" s="1"/>
      <c r="FL17" s="4"/>
      <c r="FM17" s="16"/>
      <c r="FN17" s="7"/>
      <c r="FO17" s="3"/>
      <c r="FP17" s="5"/>
      <c r="FQ17" s="5"/>
      <c r="FR17" s="15"/>
      <c r="FS17" s="1"/>
      <c r="FT17" s="4"/>
      <c r="FU17" s="16"/>
      <c r="FV17" s="7"/>
      <c r="FW17" s="3"/>
      <c r="FX17" s="5"/>
      <c r="FY17" s="5"/>
      <c r="FZ17" s="15"/>
      <c r="GA17" s="1"/>
      <c r="GB17" s="4"/>
      <c r="GC17" s="4"/>
      <c r="GD17" s="7"/>
      <c r="GE17" s="3"/>
      <c r="GF17" s="5"/>
      <c r="GG17" s="5"/>
      <c r="GH17" s="15"/>
      <c r="GI17" s="130">
        <f>'Multipliers for tiers'!$L$4*SUM(EM17,EQ17,EU17,EY17,FC17,FG17,FK17,FO17,FS17,FW17,GA17,GE17)+'Multipliers for tiers'!$L$5*SUM(EN17,ER17,EV17,EZ17,FD17,FH17,FL17,FP17,FT17,FX17,GB17,GF17)+'Multipliers for tiers'!$L$6*SUM(EO17,ES17,EW17,FA17,FE17,FI17,FM17,FQ17,FU17,FY17,GC17,GG17)+'Multipliers for tiers'!$L$7*SUM(EP17,ET17,EX17,FB17,FF17,FJ17,FN17,FR17,FV17,FZ17,GD17,GH17)</f>
        <v>0</v>
      </c>
      <c r="GJ17" s="144">
        <f t="shared" si="6"/>
        <v>0</v>
      </c>
      <c r="GK17" s="136" t="str">
        <f t="shared" si="7"/>
        <v xml:space="preserve"> </v>
      </c>
      <c r="GL17" s="164" t="str">
        <f>IFERROR(IF($M17='Progress check conditions'!$N$4,VLOOKUP($GK17,'Progress check conditions'!$O$4:$P$6,2,TRUE),IF($M17='Progress check conditions'!$N$7,VLOOKUP($GK17,'Progress check conditions'!$O$7:$P$9,2,TRUE),IF($M17='Progress check conditions'!$N$10,VLOOKUP($GK17,'Progress check conditions'!$O$10:$P$12,2,TRUE),IF($M17='Progress check conditions'!$N$13,VLOOKUP($GK17,'Progress check conditions'!$O$13:$P$15,2,TRUE),IF($M17='Progress check conditions'!$N$16,VLOOKUP($GK17,'Progress check conditions'!$O$16:$P$18,2,TRUE),IF($M17='Progress check conditions'!$N$19,VLOOKUP($GK17,'Progress check conditions'!$O$19:$P$21,2,TRUE),VLOOKUP($GK17,'Progress check conditions'!$O$22:$P$24,2,TRUE))))))),"No judgement")</f>
        <v>No judgement</v>
      </c>
      <c r="GM17" s="115"/>
      <c r="GN17" s="116"/>
      <c r="GO17" s="117"/>
      <c r="GP17" s="1"/>
      <c r="GQ17" s="4"/>
      <c r="GR17" s="4"/>
      <c r="GS17" s="8"/>
      <c r="GT17" s="6"/>
      <c r="GU17" s="6"/>
      <c r="GV17" s="6"/>
      <c r="GW17" s="5"/>
      <c r="GX17" s="1"/>
      <c r="GY17" s="4"/>
      <c r="GZ17" s="4"/>
      <c r="HA17" s="8"/>
      <c r="HB17" s="6"/>
      <c r="HC17" s="4"/>
      <c r="HD17" s="4"/>
      <c r="HE17" s="9"/>
      <c r="HF17" s="1"/>
      <c r="HG17" s="4"/>
      <c r="HH17" s="4"/>
      <c r="HI17" s="8"/>
      <c r="HJ17" s="6"/>
      <c r="HK17" s="4"/>
      <c r="HL17" s="4"/>
      <c r="HM17" s="9"/>
      <c r="HN17" s="130">
        <f>'Multipliers for tiers'!$O$4*SUM(GP17,GT17,GX17,HB17,HF17,HJ17)+'Multipliers for tiers'!$O$5*SUM(GQ17,GU17,GY17,HC17,HG17,HK17)+'Multipliers for tiers'!$O$6*SUM(GR17,GV17,GZ17,HD17,HH17,HL17)+'Multipliers for tiers'!$O$7*SUM(GS17,GW17,HA17,HE17,HI17,HM17)</f>
        <v>0</v>
      </c>
      <c r="HO17" s="144">
        <f t="shared" si="8"/>
        <v>0</v>
      </c>
      <c r="HP17" s="136" t="str">
        <f t="shared" si="9"/>
        <v xml:space="preserve"> </v>
      </c>
      <c r="HQ17" s="164" t="str">
        <f>IFERROR(IF($M17='Progress check conditions'!$N$4,VLOOKUP($HP17,'Progress check conditions'!$S$4:$T$6,2,TRUE),IF($M17='Progress check conditions'!$N$7,VLOOKUP($HP17,'Progress check conditions'!$S$7:$T$9,2,TRUE),IF($M17='Progress check conditions'!$N$10,VLOOKUP($HP17,'Progress check conditions'!$S$10:$T$12,2,TRUE),IF($M17='Progress check conditions'!$N$13,VLOOKUP($HP17,'Progress check conditions'!$S$13:$T$15,2,TRUE),IF($M17='Progress check conditions'!$N$16,VLOOKUP($HP17,'Progress check conditions'!$S$16:$T$18,2,TRUE),IF($M17='Progress check conditions'!$N$19,VLOOKUP($HP17,'Progress check conditions'!$S$19:$T$21,2,TRUE),VLOOKUP($HP17,'Progress check conditions'!$S$22:$T$24,2,TRUE))))))),"No judgement")</f>
        <v>No judgement</v>
      </c>
      <c r="HR17" s="115"/>
      <c r="HS17" s="116"/>
      <c r="HT17" s="117"/>
    </row>
    <row r="18" spans="1:228" x14ac:dyDescent="0.3">
      <c r="A18" s="156"/>
      <c r="B18" s="110"/>
      <c r="C18" s="111"/>
      <c r="D18" s="109"/>
      <c r="E18" s="112"/>
      <c r="F18" s="112"/>
      <c r="G18" s="112"/>
      <c r="H18" s="112"/>
      <c r="I18" s="113"/>
      <c r="J18" s="103"/>
      <c r="K18" s="113"/>
      <c r="L18" s="109"/>
      <c r="M18" s="114"/>
      <c r="N18" s="1"/>
      <c r="O18" s="5"/>
      <c r="P18" s="8"/>
      <c r="Q18" s="6"/>
      <c r="R18" s="5"/>
      <c r="S18" s="9"/>
      <c r="T18" s="1"/>
      <c r="U18" s="4"/>
      <c r="V18" s="8"/>
      <c r="W18" s="6"/>
      <c r="X18" s="4"/>
      <c r="Y18" s="9"/>
      <c r="Z18" s="1"/>
      <c r="AA18" s="4"/>
      <c r="AB18" s="8"/>
      <c r="AC18" s="6"/>
      <c r="AD18" s="4"/>
      <c r="AE18" s="9"/>
      <c r="AF18" s="1"/>
      <c r="AG18" s="3"/>
      <c r="AH18" s="7"/>
      <c r="AI18" s="3"/>
      <c r="AJ18" s="4"/>
      <c r="AK18" s="15"/>
      <c r="AL18" s="1"/>
      <c r="AM18" s="3"/>
      <c r="AN18" s="7"/>
      <c r="AO18" s="3"/>
      <c r="AP18" s="4"/>
      <c r="AQ18" s="15"/>
      <c r="AR18" s="1"/>
      <c r="AS18" s="3"/>
      <c r="AT18" s="43"/>
      <c r="AU18" s="130">
        <f>'Multipliers for tiers'!$C$4*SUM(N18,Q18,T18,W18,AF18,AC18,AI18,Z18,AL18,AO18,AR18)+'Multipliers for tiers'!$C$5*SUM(O18,R18,U18,X18,AG18,AD18,AJ18,AA18,AM18,AP18,AS18)+'Multipliers for tiers'!$C$6*SUM(P18,S18,V18,Y18,AH18,AE18,AK18,AB18,AN18,AQ18,AT18)</f>
        <v>0</v>
      </c>
      <c r="AV18" s="141">
        <f t="shared" si="0"/>
        <v>0</v>
      </c>
      <c r="AW18" s="151" t="str">
        <f t="shared" si="1"/>
        <v xml:space="preserve"> </v>
      </c>
      <c r="AX18" s="164" t="str">
        <f>IFERROR(IF($M18='Progress check conditions'!$B$4,VLOOKUP($AW18,'Progress check conditions'!$C$4:$D$6,2,TRUE),IF($M18='Progress check conditions'!$B$7,VLOOKUP($AW18,'Progress check conditions'!$C$7:$D$9,2,TRUE),IF($M18='Progress check conditions'!$B$10,VLOOKUP($AW18,'Progress check conditions'!$C$10:$D$12,2,TRUE),IF($M18='Progress check conditions'!$B$13,VLOOKUP($AW18,'Progress check conditions'!$C$13:$D$15,2,TRUE),IF($M18='Progress check conditions'!$B$16,VLOOKUP($AW18,'Progress check conditions'!$C$16:$D$18,2,TRUE),IF($M18='Progress check conditions'!$B$19,VLOOKUP($AW18,'Progress check conditions'!$C$19:$D$21,2,TRUE),VLOOKUP($AW18,'Progress check conditions'!$C$22:$D$24,2,TRUE))))))),"No judgement")</f>
        <v>No judgement</v>
      </c>
      <c r="AY18" s="115"/>
      <c r="AZ18" s="116"/>
      <c r="BA18" s="117"/>
      <c r="BB18" s="6"/>
      <c r="BC18" s="5"/>
      <c r="BD18" s="8"/>
      <c r="BE18" s="6"/>
      <c r="BF18" s="5"/>
      <c r="BG18" s="9"/>
      <c r="BH18" s="1"/>
      <c r="BI18" s="4"/>
      <c r="BJ18" s="8"/>
      <c r="BK18" s="6"/>
      <c r="BL18" s="4"/>
      <c r="BM18" s="9"/>
      <c r="BN18" s="1"/>
      <c r="BO18" s="4"/>
      <c r="BP18" s="8"/>
      <c r="BQ18" s="6"/>
      <c r="BR18" s="4"/>
      <c r="BS18" s="9"/>
      <c r="BT18" s="1"/>
      <c r="BU18" s="3"/>
      <c r="BV18" s="7"/>
      <c r="BW18" s="3"/>
      <c r="BX18" s="4"/>
      <c r="BY18" s="15"/>
      <c r="BZ18" s="1"/>
      <c r="CA18" s="3"/>
      <c r="CB18" s="7"/>
      <c r="CC18" s="3"/>
      <c r="CD18" s="4"/>
      <c r="CE18" s="15"/>
      <c r="CF18" s="1"/>
      <c r="CG18" s="3"/>
      <c r="CH18" s="7"/>
      <c r="CI18" s="2"/>
      <c r="CJ18" s="4"/>
      <c r="CK18" s="19"/>
      <c r="CL18" s="3"/>
      <c r="CM18" s="4"/>
      <c r="CN18" s="15"/>
      <c r="CO18" s="130">
        <f>'Multipliers for tiers'!$F$4*SUM(BB18,BE18,BH18,BK18,BN18,BQ18,BZ18,BW18,CC18,BT18,CF18,CI18,CL18)+'Multipliers for tiers'!$F$5*SUM(BC18,BF18,BI18,BL18,BO18,BR18,CA18,BX18,CD18,BU18,CG18,CJ18,CM18)+'Multipliers for tiers'!$F$6*SUM(BD18,BG18,BJ18,BM18,BP18,BS18,CB18,BY18,CE18,BV18,CH18,CK18,CN18)</f>
        <v>0</v>
      </c>
      <c r="CP18" s="144">
        <f t="shared" si="2"/>
        <v>0</v>
      </c>
      <c r="CQ18" s="133" t="str">
        <f t="shared" si="3"/>
        <v xml:space="preserve"> </v>
      </c>
      <c r="CR18" s="164" t="str">
        <f>IFERROR(IF($M18='Progress check conditions'!$F$4,VLOOKUP($CQ18,'Progress check conditions'!$G$4:$H$6,2,TRUE),IF($M18='Progress check conditions'!$F$7,VLOOKUP($CQ18,'Progress check conditions'!$G$7:$H$9,2,TRUE),IF($M18='Progress check conditions'!$F$10,VLOOKUP($CQ18,'Progress check conditions'!$G$10:$H$12,2,TRUE),IF($M18='Progress check conditions'!$F$13,VLOOKUP($CQ18,'Progress check conditions'!$G$13:$H$15,2,TRUE),IF($M18='Progress check conditions'!$F$16,VLOOKUP($CQ18,'Progress check conditions'!$G$16:$H$18,2,TRUE),IF($M18='Progress check conditions'!$F$19,VLOOKUP($CQ18,'Progress check conditions'!$G$19:$H$21,2,TRUE),VLOOKUP($CQ18,'Progress check conditions'!$G$22:$H$24,2,TRUE))))))),"No judgement")</f>
        <v>No judgement</v>
      </c>
      <c r="CS18" s="115"/>
      <c r="CT18" s="116"/>
      <c r="CU18" s="117"/>
      <c r="CV18" s="1"/>
      <c r="CW18" s="5"/>
      <c r="CX18" s="8"/>
      <c r="CY18" s="6"/>
      <c r="CZ18" s="5"/>
      <c r="DA18" s="9"/>
      <c r="DB18" s="1"/>
      <c r="DC18" s="4"/>
      <c r="DD18" s="8"/>
      <c r="DE18" s="6"/>
      <c r="DF18" s="4"/>
      <c r="DG18" s="9"/>
      <c r="DH18" s="1"/>
      <c r="DI18" s="4"/>
      <c r="DJ18" s="8"/>
      <c r="DK18" s="6"/>
      <c r="DL18" s="4"/>
      <c r="DM18" s="9"/>
      <c r="DN18" s="1"/>
      <c r="DO18" s="3"/>
      <c r="DP18" s="7"/>
      <c r="DQ18" s="3"/>
      <c r="DR18" s="4"/>
      <c r="DS18" s="15"/>
      <c r="DT18" s="1"/>
      <c r="DU18" s="3"/>
      <c r="DV18" s="7"/>
      <c r="DW18" s="3"/>
      <c r="DX18" s="4"/>
      <c r="DY18" s="15"/>
      <c r="DZ18" s="1"/>
      <c r="EA18" s="3"/>
      <c r="EB18" s="7"/>
      <c r="EC18" s="3"/>
      <c r="ED18" s="4"/>
      <c r="EE18" s="15"/>
      <c r="EF18" s="130">
        <f>'Multipliers for tiers'!$I$4*SUM(CV18,CY18,DB18,DE18,DH18,DQ18,DN18,DT18,DK18,DW18,DZ18,EC18)+'Multipliers for tiers'!$I$5*SUM(CW18,CZ18,DC18,DF18,DI18,DR18,DO18,DU18,DL18,DX18,EA18,ED18)+'Multipliers for tiers'!$I$6*SUM(CX18,DA18,DD18,DG18,DJ18,DS18,DP18,DV18,DM18,DY18,EB18,EE18)</f>
        <v>0</v>
      </c>
      <c r="EG18" s="144">
        <f t="shared" si="4"/>
        <v>0</v>
      </c>
      <c r="EH18" s="133" t="str">
        <f t="shared" si="5"/>
        <v xml:space="preserve"> </v>
      </c>
      <c r="EI18" s="164" t="str">
        <f>IFERROR(IF($M18='Progress check conditions'!$J$4,VLOOKUP($EH18,'Progress check conditions'!$K$4:$L$6,2,TRUE),IF($M18='Progress check conditions'!$J$7,VLOOKUP($EH18,'Progress check conditions'!$K$7:$L$9,2,TRUE),IF($M18='Progress check conditions'!$J$10,VLOOKUP($EH18,'Progress check conditions'!$K$10:$L$12,2,TRUE),IF($M18='Progress check conditions'!$J$13,VLOOKUP($EH18,'Progress check conditions'!$K$13:$L$15,2,TRUE),IF($M18='Progress check conditions'!$J$16,VLOOKUP($EH18,'Progress check conditions'!$K$16:$L$18,2,TRUE),IF($M18='Progress check conditions'!$J$19,VLOOKUP($EH18,'Progress check conditions'!$K$19:$L$21,2,TRUE),VLOOKUP($EH18,'Progress check conditions'!$K$22:$L$24,2,TRUE))))))),"No judgement")</f>
        <v>No judgement</v>
      </c>
      <c r="EJ18" s="115"/>
      <c r="EK18" s="116"/>
      <c r="EL18" s="117"/>
      <c r="EM18" s="1"/>
      <c r="EN18" s="4"/>
      <c r="EO18" s="16"/>
      <c r="EP18" s="8"/>
      <c r="EQ18" s="6"/>
      <c r="ER18" s="6"/>
      <c r="ES18" s="6"/>
      <c r="ET18" s="5"/>
      <c r="EU18" s="1"/>
      <c r="EV18" s="4"/>
      <c r="EW18" s="16"/>
      <c r="EX18" s="8"/>
      <c r="EY18" s="6"/>
      <c r="EZ18" s="4"/>
      <c r="FA18" s="16"/>
      <c r="FB18" s="9"/>
      <c r="FC18" s="1"/>
      <c r="FD18" s="4"/>
      <c r="FE18" s="16"/>
      <c r="FF18" s="8"/>
      <c r="FG18" s="6"/>
      <c r="FH18" s="4"/>
      <c r="FI18" s="16"/>
      <c r="FJ18" s="9"/>
      <c r="FK18" s="1"/>
      <c r="FL18" s="4"/>
      <c r="FM18" s="16"/>
      <c r="FN18" s="7"/>
      <c r="FO18" s="3"/>
      <c r="FP18" s="5"/>
      <c r="FQ18" s="5"/>
      <c r="FR18" s="15"/>
      <c r="FS18" s="1"/>
      <c r="FT18" s="4"/>
      <c r="FU18" s="16"/>
      <c r="FV18" s="7"/>
      <c r="FW18" s="3"/>
      <c r="FX18" s="5"/>
      <c r="FY18" s="5"/>
      <c r="FZ18" s="15"/>
      <c r="GA18" s="1"/>
      <c r="GB18" s="4"/>
      <c r="GC18" s="4"/>
      <c r="GD18" s="7"/>
      <c r="GE18" s="3"/>
      <c r="GF18" s="5"/>
      <c r="GG18" s="5"/>
      <c r="GH18" s="15"/>
      <c r="GI18" s="130">
        <f>'Multipliers for tiers'!$L$4*SUM(EM18,EQ18,EU18,EY18,FC18,FG18,FK18,FO18,FS18,FW18,GA18,GE18)+'Multipliers for tiers'!$L$5*SUM(EN18,ER18,EV18,EZ18,FD18,FH18,FL18,FP18,FT18,FX18,GB18,GF18)+'Multipliers for tiers'!$L$6*SUM(EO18,ES18,EW18,FA18,FE18,FI18,FM18,FQ18,FU18,FY18,GC18,GG18)+'Multipliers for tiers'!$L$7*SUM(EP18,ET18,EX18,FB18,FF18,FJ18,FN18,FR18,FV18,FZ18,GD18,GH18)</f>
        <v>0</v>
      </c>
      <c r="GJ18" s="144">
        <f t="shared" si="6"/>
        <v>0</v>
      </c>
      <c r="GK18" s="136" t="str">
        <f t="shared" si="7"/>
        <v xml:space="preserve"> </v>
      </c>
      <c r="GL18" s="164" t="str">
        <f>IFERROR(IF($M18='Progress check conditions'!$N$4,VLOOKUP($GK18,'Progress check conditions'!$O$4:$P$6,2,TRUE),IF($M18='Progress check conditions'!$N$7,VLOOKUP($GK18,'Progress check conditions'!$O$7:$P$9,2,TRUE),IF($M18='Progress check conditions'!$N$10,VLOOKUP($GK18,'Progress check conditions'!$O$10:$P$12,2,TRUE),IF($M18='Progress check conditions'!$N$13,VLOOKUP($GK18,'Progress check conditions'!$O$13:$P$15,2,TRUE),IF($M18='Progress check conditions'!$N$16,VLOOKUP($GK18,'Progress check conditions'!$O$16:$P$18,2,TRUE),IF($M18='Progress check conditions'!$N$19,VLOOKUP($GK18,'Progress check conditions'!$O$19:$P$21,2,TRUE),VLOOKUP($GK18,'Progress check conditions'!$O$22:$P$24,2,TRUE))))))),"No judgement")</f>
        <v>No judgement</v>
      </c>
      <c r="GM18" s="115"/>
      <c r="GN18" s="116"/>
      <c r="GO18" s="117"/>
      <c r="GP18" s="1"/>
      <c r="GQ18" s="4"/>
      <c r="GR18" s="4"/>
      <c r="GS18" s="8"/>
      <c r="GT18" s="6"/>
      <c r="GU18" s="6"/>
      <c r="GV18" s="6"/>
      <c r="GW18" s="5"/>
      <c r="GX18" s="1"/>
      <c r="GY18" s="4"/>
      <c r="GZ18" s="4"/>
      <c r="HA18" s="8"/>
      <c r="HB18" s="6"/>
      <c r="HC18" s="4"/>
      <c r="HD18" s="4"/>
      <c r="HE18" s="9"/>
      <c r="HF18" s="1"/>
      <c r="HG18" s="4"/>
      <c r="HH18" s="4"/>
      <c r="HI18" s="8"/>
      <c r="HJ18" s="6"/>
      <c r="HK18" s="4"/>
      <c r="HL18" s="4"/>
      <c r="HM18" s="9"/>
      <c r="HN18" s="130">
        <f>'Multipliers for tiers'!$O$4*SUM(GP18,GT18,GX18,HB18,HF18,HJ18)+'Multipliers for tiers'!$O$5*SUM(GQ18,GU18,GY18,HC18,HG18,HK18)+'Multipliers for tiers'!$O$6*SUM(GR18,GV18,GZ18,HD18,HH18,HL18)+'Multipliers for tiers'!$O$7*SUM(GS18,GW18,HA18,HE18,HI18,HM18)</f>
        <v>0</v>
      </c>
      <c r="HO18" s="144">
        <f t="shared" si="8"/>
        <v>0</v>
      </c>
      <c r="HP18" s="136" t="str">
        <f t="shared" si="9"/>
        <v xml:space="preserve"> </v>
      </c>
      <c r="HQ18" s="164" t="str">
        <f>IFERROR(IF($M18='Progress check conditions'!$N$4,VLOOKUP($HP18,'Progress check conditions'!$S$4:$T$6,2,TRUE),IF($M18='Progress check conditions'!$N$7,VLOOKUP($HP18,'Progress check conditions'!$S$7:$T$9,2,TRUE),IF($M18='Progress check conditions'!$N$10,VLOOKUP($HP18,'Progress check conditions'!$S$10:$T$12,2,TRUE),IF($M18='Progress check conditions'!$N$13,VLOOKUP($HP18,'Progress check conditions'!$S$13:$T$15,2,TRUE),IF($M18='Progress check conditions'!$N$16,VLOOKUP($HP18,'Progress check conditions'!$S$16:$T$18,2,TRUE),IF($M18='Progress check conditions'!$N$19,VLOOKUP($HP18,'Progress check conditions'!$S$19:$T$21,2,TRUE),VLOOKUP($HP18,'Progress check conditions'!$S$22:$T$24,2,TRUE))))))),"No judgement")</f>
        <v>No judgement</v>
      </c>
      <c r="HR18" s="115"/>
      <c r="HS18" s="116"/>
      <c r="HT18" s="117"/>
    </row>
    <row r="19" spans="1:228" x14ac:dyDescent="0.3">
      <c r="A19" s="156"/>
      <c r="B19" s="110"/>
      <c r="C19" s="111"/>
      <c r="D19" s="109"/>
      <c r="E19" s="112"/>
      <c r="F19" s="112"/>
      <c r="G19" s="112"/>
      <c r="H19" s="112"/>
      <c r="I19" s="113"/>
      <c r="J19" s="103"/>
      <c r="K19" s="113"/>
      <c r="L19" s="109"/>
      <c r="M19" s="114"/>
      <c r="N19" s="1"/>
      <c r="O19" s="5"/>
      <c r="P19" s="8"/>
      <c r="Q19" s="6"/>
      <c r="R19" s="5"/>
      <c r="S19" s="9"/>
      <c r="T19" s="1"/>
      <c r="U19" s="4"/>
      <c r="V19" s="8"/>
      <c r="W19" s="6"/>
      <c r="X19" s="4"/>
      <c r="Y19" s="9"/>
      <c r="Z19" s="1"/>
      <c r="AA19" s="4"/>
      <c r="AB19" s="8"/>
      <c r="AC19" s="6"/>
      <c r="AD19" s="4"/>
      <c r="AE19" s="9"/>
      <c r="AF19" s="1"/>
      <c r="AG19" s="3"/>
      <c r="AH19" s="7"/>
      <c r="AI19" s="3"/>
      <c r="AJ19" s="4"/>
      <c r="AK19" s="15"/>
      <c r="AL19" s="1"/>
      <c r="AM19" s="3"/>
      <c r="AN19" s="7"/>
      <c r="AO19" s="3"/>
      <c r="AP19" s="4"/>
      <c r="AQ19" s="15"/>
      <c r="AR19" s="1"/>
      <c r="AS19" s="3"/>
      <c r="AT19" s="43"/>
      <c r="AU19" s="130">
        <f>'Multipliers for tiers'!$C$4*SUM(N19,Q19,T19,W19,AF19,AC19,AI19,Z19,AL19,AO19,AR19)+'Multipliers for tiers'!$C$5*SUM(O19,R19,U19,X19,AG19,AD19,AJ19,AA19,AM19,AP19,AS19)+'Multipliers for tiers'!$C$6*SUM(P19,S19,V19,Y19,AH19,AE19,AK19,AB19,AN19,AQ19,AT19)</f>
        <v>0</v>
      </c>
      <c r="AV19" s="141">
        <f t="shared" si="0"/>
        <v>0</v>
      </c>
      <c r="AW19" s="151" t="str">
        <f t="shared" si="1"/>
        <v xml:space="preserve"> </v>
      </c>
      <c r="AX19" s="164" t="str">
        <f>IFERROR(IF($M19='Progress check conditions'!$B$4,VLOOKUP($AW19,'Progress check conditions'!$C$4:$D$6,2,TRUE),IF($M19='Progress check conditions'!$B$7,VLOOKUP($AW19,'Progress check conditions'!$C$7:$D$9,2,TRUE),IF($M19='Progress check conditions'!$B$10,VLOOKUP($AW19,'Progress check conditions'!$C$10:$D$12,2,TRUE),IF($M19='Progress check conditions'!$B$13,VLOOKUP($AW19,'Progress check conditions'!$C$13:$D$15,2,TRUE),IF($M19='Progress check conditions'!$B$16,VLOOKUP($AW19,'Progress check conditions'!$C$16:$D$18,2,TRUE),IF($M19='Progress check conditions'!$B$19,VLOOKUP($AW19,'Progress check conditions'!$C$19:$D$21,2,TRUE),VLOOKUP($AW19,'Progress check conditions'!$C$22:$D$24,2,TRUE))))))),"No judgement")</f>
        <v>No judgement</v>
      </c>
      <c r="AY19" s="115"/>
      <c r="AZ19" s="116"/>
      <c r="BA19" s="117"/>
      <c r="BB19" s="6"/>
      <c r="BC19" s="5"/>
      <c r="BD19" s="8"/>
      <c r="BE19" s="6"/>
      <c r="BF19" s="5"/>
      <c r="BG19" s="9"/>
      <c r="BH19" s="1"/>
      <c r="BI19" s="4"/>
      <c r="BJ19" s="8"/>
      <c r="BK19" s="6"/>
      <c r="BL19" s="4"/>
      <c r="BM19" s="9"/>
      <c r="BN19" s="1"/>
      <c r="BO19" s="4"/>
      <c r="BP19" s="8"/>
      <c r="BQ19" s="6"/>
      <c r="BR19" s="4"/>
      <c r="BS19" s="9"/>
      <c r="BT19" s="1"/>
      <c r="BU19" s="3"/>
      <c r="BV19" s="7"/>
      <c r="BW19" s="3"/>
      <c r="BX19" s="4"/>
      <c r="BY19" s="15"/>
      <c r="BZ19" s="1"/>
      <c r="CA19" s="3"/>
      <c r="CB19" s="7"/>
      <c r="CC19" s="3"/>
      <c r="CD19" s="4"/>
      <c r="CE19" s="15"/>
      <c r="CF19" s="1"/>
      <c r="CG19" s="3"/>
      <c r="CH19" s="7"/>
      <c r="CI19" s="2"/>
      <c r="CJ19" s="4"/>
      <c r="CK19" s="19"/>
      <c r="CL19" s="3"/>
      <c r="CM19" s="4"/>
      <c r="CN19" s="15"/>
      <c r="CO19" s="130">
        <f>'Multipliers for tiers'!$F$4*SUM(BB19,BE19,BH19,BK19,BN19,BQ19,BZ19,BW19,CC19,BT19,CF19,CI19,CL19)+'Multipliers for tiers'!$F$5*SUM(BC19,BF19,BI19,BL19,BO19,BR19,CA19,BX19,CD19,BU19,CG19,CJ19,CM19)+'Multipliers for tiers'!$F$6*SUM(BD19,BG19,BJ19,BM19,BP19,BS19,CB19,BY19,CE19,BV19,CH19,CK19,CN19)</f>
        <v>0</v>
      </c>
      <c r="CP19" s="144">
        <f t="shared" si="2"/>
        <v>0</v>
      </c>
      <c r="CQ19" s="133" t="str">
        <f t="shared" si="3"/>
        <v xml:space="preserve"> </v>
      </c>
      <c r="CR19" s="164" t="str">
        <f>IFERROR(IF($M19='Progress check conditions'!$F$4,VLOOKUP($CQ19,'Progress check conditions'!$G$4:$H$6,2,TRUE),IF($M19='Progress check conditions'!$F$7,VLOOKUP($CQ19,'Progress check conditions'!$G$7:$H$9,2,TRUE),IF($M19='Progress check conditions'!$F$10,VLOOKUP($CQ19,'Progress check conditions'!$G$10:$H$12,2,TRUE),IF($M19='Progress check conditions'!$F$13,VLOOKUP($CQ19,'Progress check conditions'!$G$13:$H$15,2,TRUE),IF($M19='Progress check conditions'!$F$16,VLOOKUP($CQ19,'Progress check conditions'!$G$16:$H$18,2,TRUE),IF($M19='Progress check conditions'!$F$19,VLOOKUP($CQ19,'Progress check conditions'!$G$19:$H$21,2,TRUE),VLOOKUP($CQ19,'Progress check conditions'!$G$22:$H$24,2,TRUE))))))),"No judgement")</f>
        <v>No judgement</v>
      </c>
      <c r="CS19" s="115"/>
      <c r="CT19" s="116"/>
      <c r="CU19" s="117"/>
      <c r="CV19" s="1"/>
      <c r="CW19" s="5"/>
      <c r="CX19" s="8"/>
      <c r="CY19" s="6"/>
      <c r="CZ19" s="5"/>
      <c r="DA19" s="9"/>
      <c r="DB19" s="1"/>
      <c r="DC19" s="4"/>
      <c r="DD19" s="8"/>
      <c r="DE19" s="6"/>
      <c r="DF19" s="4"/>
      <c r="DG19" s="9"/>
      <c r="DH19" s="1"/>
      <c r="DI19" s="4"/>
      <c r="DJ19" s="8"/>
      <c r="DK19" s="6"/>
      <c r="DL19" s="4"/>
      <c r="DM19" s="9"/>
      <c r="DN19" s="1"/>
      <c r="DO19" s="3"/>
      <c r="DP19" s="7"/>
      <c r="DQ19" s="3"/>
      <c r="DR19" s="4"/>
      <c r="DS19" s="15"/>
      <c r="DT19" s="1"/>
      <c r="DU19" s="3"/>
      <c r="DV19" s="7"/>
      <c r="DW19" s="3"/>
      <c r="DX19" s="4"/>
      <c r="DY19" s="15"/>
      <c r="DZ19" s="1"/>
      <c r="EA19" s="3"/>
      <c r="EB19" s="7"/>
      <c r="EC19" s="3"/>
      <c r="ED19" s="4"/>
      <c r="EE19" s="15"/>
      <c r="EF19" s="130">
        <f>'Multipliers for tiers'!$I$4*SUM(CV19,CY19,DB19,DE19,DH19,DQ19,DN19,DT19,DK19,DW19,DZ19,EC19)+'Multipliers for tiers'!$I$5*SUM(CW19,CZ19,DC19,DF19,DI19,DR19,DO19,DU19,DL19,DX19,EA19,ED19)+'Multipliers for tiers'!$I$6*SUM(CX19,DA19,DD19,DG19,DJ19,DS19,DP19,DV19,DM19,DY19,EB19,EE19)</f>
        <v>0</v>
      </c>
      <c r="EG19" s="144">
        <f t="shared" si="4"/>
        <v>0</v>
      </c>
      <c r="EH19" s="133" t="str">
        <f t="shared" si="5"/>
        <v xml:space="preserve"> </v>
      </c>
      <c r="EI19" s="164" t="str">
        <f>IFERROR(IF($M19='Progress check conditions'!$J$4,VLOOKUP($EH19,'Progress check conditions'!$K$4:$L$6,2,TRUE),IF($M19='Progress check conditions'!$J$7,VLOOKUP($EH19,'Progress check conditions'!$K$7:$L$9,2,TRUE),IF($M19='Progress check conditions'!$J$10,VLOOKUP($EH19,'Progress check conditions'!$K$10:$L$12,2,TRUE),IF($M19='Progress check conditions'!$J$13,VLOOKUP($EH19,'Progress check conditions'!$K$13:$L$15,2,TRUE),IF($M19='Progress check conditions'!$J$16,VLOOKUP($EH19,'Progress check conditions'!$K$16:$L$18,2,TRUE),IF($M19='Progress check conditions'!$J$19,VLOOKUP($EH19,'Progress check conditions'!$K$19:$L$21,2,TRUE),VLOOKUP($EH19,'Progress check conditions'!$K$22:$L$24,2,TRUE))))))),"No judgement")</f>
        <v>No judgement</v>
      </c>
      <c r="EJ19" s="115"/>
      <c r="EK19" s="116"/>
      <c r="EL19" s="117"/>
      <c r="EM19" s="1"/>
      <c r="EN19" s="4"/>
      <c r="EO19" s="16"/>
      <c r="EP19" s="8"/>
      <c r="EQ19" s="6"/>
      <c r="ER19" s="6"/>
      <c r="ES19" s="6"/>
      <c r="ET19" s="5"/>
      <c r="EU19" s="1"/>
      <c r="EV19" s="4"/>
      <c r="EW19" s="16"/>
      <c r="EX19" s="8"/>
      <c r="EY19" s="6"/>
      <c r="EZ19" s="4"/>
      <c r="FA19" s="16"/>
      <c r="FB19" s="9"/>
      <c r="FC19" s="1"/>
      <c r="FD19" s="4"/>
      <c r="FE19" s="16"/>
      <c r="FF19" s="8"/>
      <c r="FG19" s="6"/>
      <c r="FH19" s="4"/>
      <c r="FI19" s="16"/>
      <c r="FJ19" s="9"/>
      <c r="FK19" s="1"/>
      <c r="FL19" s="4"/>
      <c r="FM19" s="16"/>
      <c r="FN19" s="7"/>
      <c r="FO19" s="3"/>
      <c r="FP19" s="5"/>
      <c r="FQ19" s="5"/>
      <c r="FR19" s="15"/>
      <c r="FS19" s="1"/>
      <c r="FT19" s="4"/>
      <c r="FU19" s="16"/>
      <c r="FV19" s="7"/>
      <c r="FW19" s="3"/>
      <c r="FX19" s="5"/>
      <c r="FY19" s="5"/>
      <c r="FZ19" s="15"/>
      <c r="GA19" s="1"/>
      <c r="GB19" s="4"/>
      <c r="GC19" s="4"/>
      <c r="GD19" s="7"/>
      <c r="GE19" s="3"/>
      <c r="GF19" s="5"/>
      <c r="GG19" s="5"/>
      <c r="GH19" s="15"/>
      <c r="GI19" s="130">
        <f>'Multipliers for tiers'!$L$4*SUM(EM19,EQ19,EU19,EY19,FC19,FG19,FK19,FO19,FS19,FW19,GA19,GE19)+'Multipliers for tiers'!$L$5*SUM(EN19,ER19,EV19,EZ19,FD19,FH19,FL19,FP19,FT19,FX19,GB19,GF19)+'Multipliers for tiers'!$L$6*SUM(EO19,ES19,EW19,FA19,FE19,FI19,FM19,FQ19,FU19,FY19,GC19,GG19)+'Multipliers for tiers'!$L$7*SUM(EP19,ET19,EX19,FB19,FF19,FJ19,FN19,FR19,FV19,FZ19,GD19,GH19)</f>
        <v>0</v>
      </c>
      <c r="GJ19" s="144">
        <f t="shared" si="6"/>
        <v>0</v>
      </c>
      <c r="GK19" s="136" t="str">
        <f t="shared" si="7"/>
        <v xml:space="preserve"> </v>
      </c>
      <c r="GL19" s="164" t="str">
        <f>IFERROR(IF($M19='Progress check conditions'!$N$4,VLOOKUP($GK19,'Progress check conditions'!$O$4:$P$6,2,TRUE),IF($M19='Progress check conditions'!$N$7,VLOOKUP($GK19,'Progress check conditions'!$O$7:$P$9,2,TRUE),IF($M19='Progress check conditions'!$N$10,VLOOKUP($GK19,'Progress check conditions'!$O$10:$P$12,2,TRUE),IF($M19='Progress check conditions'!$N$13,VLOOKUP($GK19,'Progress check conditions'!$O$13:$P$15,2,TRUE),IF($M19='Progress check conditions'!$N$16,VLOOKUP($GK19,'Progress check conditions'!$O$16:$P$18,2,TRUE),IF($M19='Progress check conditions'!$N$19,VLOOKUP($GK19,'Progress check conditions'!$O$19:$P$21,2,TRUE),VLOOKUP($GK19,'Progress check conditions'!$O$22:$P$24,2,TRUE))))))),"No judgement")</f>
        <v>No judgement</v>
      </c>
      <c r="GM19" s="115"/>
      <c r="GN19" s="116"/>
      <c r="GO19" s="117"/>
      <c r="GP19" s="1"/>
      <c r="GQ19" s="4"/>
      <c r="GR19" s="4"/>
      <c r="GS19" s="8"/>
      <c r="GT19" s="6"/>
      <c r="GU19" s="6"/>
      <c r="GV19" s="6"/>
      <c r="GW19" s="5"/>
      <c r="GX19" s="1"/>
      <c r="GY19" s="4"/>
      <c r="GZ19" s="4"/>
      <c r="HA19" s="8"/>
      <c r="HB19" s="6"/>
      <c r="HC19" s="4"/>
      <c r="HD19" s="4"/>
      <c r="HE19" s="9"/>
      <c r="HF19" s="1"/>
      <c r="HG19" s="4"/>
      <c r="HH19" s="4"/>
      <c r="HI19" s="8"/>
      <c r="HJ19" s="6"/>
      <c r="HK19" s="4"/>
      <c r="HL19" s="4"/>
      <c r="HM19" s="9"/>
      <c r="HN19" s="130">
        <f>'Multipliers for tiers'!$O$4*SUM(GP19,GT19,GX19,HB19,HF19,HJ19)+'Multipliers for tiers'!$O$5*SUM(GQ19,GU19,GY19,HC19,HG19,HK19)+'Multipliers for tiers'!$O$6*SUM(GR19,GV19,GZ19,HD19,HH19,HL19)+'Multipliers for tiers'!$O$7*SUM(GS19,GW19,HA19,HE19,HI19,HM19)</f>
        <v>0</v>
      </c>
      <c r="HO19" s="144">
        <f t="shared" si="8"/>
        <v>0</v>
      </c>
      <c r="HP19" s="136" t="str">
        <f t="shared" si="9"/>
        <v xml:space="preserve"> </v>
      </c>
      <c r="HQ19" s="164" t="str">
        <f>IFERROR(IF($M19='Progress check conditions'!$N$4,VLOOKUP($HP19,'Progress check conditions'!$S$4:$T$6,2,TRUE),IF($M19='Progress check conditions'!$N$7,VLOOKUP($HP19,'Progress check conditions'!$S$7:$T$9,2,TRUE),IF($M19='Progress check conditions'!$N$10,VLOOKUP($HP19,'Progress check conditions'!$S$10:$T$12,2,TRUE),IF($M19='Progress check conditions'!$N$13,VLOOKUP($HP19,'Progress check conditions'!$S$13:$T$15,2,TRUE),IF($M19='Progress check conditions'!$N$16,VLOOKUP($HP19,'Progress check conditions'!$S$16:$T$18,2,TRUE),IF($M19='Progress check conditions'!$N$19,VLOOKUP($HP19,'Progress check conditions'!$S$19:$T$21,2,TRUE),VLOOKUP($HP19,'Progress check conditions'!$S$22:$T$24,2,TRUE))))))),"No judgement")</f>
        <v>No judgement</v>
      </c>
      <c r="HR19" s="115"/>
      <c r="HS19" s="116"/>
      <c r="HT19" s="117"/>
    </row>
    <row r="20" spans="1:228" x14ac:dyDescent="0.3">
      <c r="A20" s="156"/>
      <c r="B20" s="110"/>
      <c r="C20" s="111"/>
      <c r="D20" s="109"/>
      <c r="E20" s="112"/>
      <c r="F20" s="112"/>
      <c r="G20" s="112"/>
      <c r="H20" s="112"/>
      <c r="I20" s="113"/>
      <c r="J20" s="103"/>
      <c r="K20" s="113"/>
      <c r="L20" s="109"/>
      <c r="M20" s="114"/>
      <c r="N20" s="1"/>
      <c r="O20" s="5"/>
      <c r="P20" s="8"/>
      <c r="Q20" s="6"/>
      <c r="R20" s="5"/>
      <c r="S20" s="9"/>
      <c r="T20" s="1"/>
      <c r="U20" s="4"/>
      <c r="V20" s="8"/>
      <c r="W20" s="6"/>
      <c r="X20" s="4"/>
      <c r="Y20" s="9"/>
      <c r="Z20" s="1"/>
      <c r="AA20" s="4"/>
      <c r="AB20" s="8"/>
      <c r="AC20" s="6"/>
      <c r="AD20" s="4"/>
      <c r="AE20" s="9"/>
      <c r="AF20" s="1"/>
      <c r="AG20" s="3"/>
      <c r="AH20" s="7"/>
      <c r="AI20" s="3"/>
      <c r="AJ20" s="4"/>
      <c r="AK20" s="15"/>
      <c r="AL20" s="1"/>
      <c r="AM20" s="3"/>
      <c r="AN20" s="7"/>
      <c r="AO20" s="3"/>
      <c r="AP20" s="4"/>
      <c r="AQ20" s="15"/>
      <c r="AR20" s="1"/>
      <c r="AS20" s="3"/>
      <c r="AT20" s="43"/>
      <c r="AU20" s="130">
        <f>'Multipliers for tiers'!$C$4*SUM(N20,Q20,T20,W20,AF20,AC20,AI20,Z20,AL20,AO20,AR20)+'Multipliers for tiers'!$C$5*SUM(O20,R20,U20,X20,AG20,AD20,AJ20,AA20,AM20,AP20,AS20)+'Multipliers for tiers'!$C$6*SUM(P20,S20,V20,Y20,AH20,AE20,AK20,AB20,AN20,AQ20,AT20)</f>
        <v>0</v>
      </c>
      <c r="AV20" s="141">
        <f t="shared" si="0"/>
        <v>0</v>
      </c>
      <c r="AW20" s="151" t="str">
        <f t="shared" si="1"/>
        <v xml:space="preserve"> </v>
      </c>
      <c r="AX20" s="164" t="str">
        <f>IFERROR(IF($M20='Progress check conditions'!$B$4,VLOOKUP($AW20,'Progress check conditions'!$C$4:$D$6,2,TRUE),IF($M20='Progress check conditions'!$B$7,VLOOKUP($AW20,'Progress check conditions'!$C$7:$D$9,2,TRUE),IF($M20='Progress check conditions'!$B$10,VLOOKUP($AW20,'Progress check conditions'!$C$10:$D$12,2,TRUE),IF($M20='Progress check conditions'!$B$13,VLOOKUP($AW20,'Progress check conditions'!$C$13:$D$15,2,TRUE),IF($M20='Progress check conditions'!$B$16,VLOOKUP($AW20,'Progress check conditions'!$C$16:$D$18,2,TRUE),IF($M20='Progress check conditions'!$B$19,VLOOKUP($AW20,'Progress check conditions'!$C$19:$D$21,2,TRUE),VLOOKUP($AW20,'Progress check conditions'!$C$22:$D$24,2,TRUE))))))),"No judgement")</f>
        <v>No judgement</v>
      </c>
      <c r="AY20" s="115"/>
      <c r="AZ20" s="116"/>
      <c r="BA20" s="117"/>
      <c r="BB20" s="6"/>
      <c r="BC20" s="5"/>
      <c r="BD20" s="8"/>
      <c r="BE20" s="6"/>
      <c r="BF20" s="5"/>
      <c r="BG20" s="9"/>
      <c r="BH20" s="1"/>
      <c r="BI20" s="4"/>
      <c r="BJ20" s="8"/>
      <c r="BK20" s="6"/>
      <c r="BL20" s="4"/>
      <c r="BM20" s="9"/>
      <c r="BN20" s="1"/>
      <c r="BO20" s="4"/>
      <c r="BP20" s="8"/>
      <c r="BQ20" s="6"/>
      <c r="BR20" s="4"/>
      <c r="BS20" s="9"/>
      <c r="BT20" s="1"/>
      <c r="BU20" s="3"/>
      <c r="BV20" s="7"/>
      <c r="BW20" s="3"/>
      <c r="BX20" s="4"/>
      <c r="BY20" s="15"/>
      <c r="BZ20" s="1"/>
      <c r="CA20" s="3"/>
      <c r="CB20" s="7"/>
      <c r="CC20" s="3"/>
      <c r="CD20" s="4"/>
      <c r="CE20" s="15"/>
      <c r="CF20" s="1"/>
      <c r="CG20" s="3"/>
      <c r="CH20" s="7"/>
      <c r="CI20" s="2"/>
      <c r="CJ20" s="4"/>
      <c r="CK20" s="19"/>
      <c r="CL20" s="3"/>
      <c r="CM20" s="4"/>
      <c r="CN20" s="15"/>
      <c r="CO20" s="130">
        <f>'Multipliers for tiers'!$F$4*SUM(BB20,BE20,BH20,BK20,BN20,BQ20,BZ20,BW20,CC20,BT20,CF20,CI20,CL20)+'Multipliers for tiers'!$F$5*SUM(BC20,BF20,BI20,BL20,BO20,BR20,CA20,BX20,CD20,BU20,CG20,CJ20,CM20)+'Multipliers for tiers'!$F$6*SUM(BD20,BG20,BJ20,BM20,BP20,BS20,CB20,BY20,CE20,BV20,CH20,CK20,CN20)</f>
        <v>0</v>
      </c>
      <c r="CP20" s="144">
        <f t="shared" si="2"/>
        <v>0</v>
      </c>
      <c r="CQ20" s="133" t="str">
        <f t="shared" si="3"/>
        <v xml:space="preserve"> </v>
      </c>
      <c r="CR20" s="164" t="str">
        <f>IFERROR(IF($M20='Progress check conditions'!$F$4,VLOOKUP($CQ20,'Progress check conditions'!$G$4:$H$6,2,TRUE),IF($M20='Progress check conditions'!$F$7,VLOOKUP($CQ20,'Progress check conditions'!$G$7:$H$9,2,TRUE),IF($M20='Progress check conditions'!$F$10,VLOOKUP($CQ20,'Progress check conditions'!$G$10:$H$12,2,TRUE),IF($M20='Progress check conditions'!$F$13,VLOOKUP($CQ20,'Progress check conditions'!$G$13:$H$15,2,TRUE),IF($M20='Progress check conditions'!$F$16,VLOOKUP($CQ20,'Progress check conditions'!$G$16:$H$18,2,TRUE),IF($M20='Progress check conditions'!$F$19,VLOOKUP($CQ20,'Progress check conditions'!$G$19:$H$21,2,TRUE),VLOOKUP($CQ20,'Progress check conditions'!$G$22:$H$24,2,TRUE))))))),"No judgement")</f>
        <v>No judgement</v>
      </c>
      <c r="CS20" s="115"/>
      <c r="CT20" s="116"/>
      <c r="CU20" s="117"/>
      <c r="CV20" s="1"/>
      <c r="CW20" s="5"/>
      <c r="CX20" s="8"/>
      <c r="CY20" s="6"/>
      <c r="CZ20" s="5"/>
      <c r="DA20" s="9"/>
      <c r="DB20" s="1"/>
      <c r="DC20" s="4"/>
      <c r="DD20" s="8"/>
      <c r="DE20" s="6"/>
      <c r="DF20" s="4"/>
      <c r="DG20" s="9"/>
      <c r="DH20" s="1"/>
      <c r="DI20" s="4"/>
      <c r="DJ20" s="8"/>
      <c r="DK20" s="6"/>
      <c r="DL20" s="4"/>
      <c r="DM20" s="9"/>
      <c r="DN20" s="1"/>
      <c r="DO20" s="3"/>
      <c r="DP20" s="7"/>
      <c r="DQ20" s="3"/>
      <c r="DR20" s="4"/>
      <c r="DS20" s="15"/>
      <c r="DT20" s="1"/>
      <c r="DU20" s="3"/>
      <c r="DV20" s="7"/>
      <c r="DW20" s="3"/>
      <c r="DX20" s="4"/>
      <c r="DY20" s="15"/>
      <c r="DZ20" s="1"/>
      <c r="EA20" s="3"/>
      <c r="EB20" s="7"/>
      <c r="EC20" s="3"/>
      <c r="ED20" s="4"/>
      <c r="EE20" s="15"/>
      <c r="EF20" s="130">
        <f>'Multipliers for tiers'!$I$4*SUM(CV20,CY20,DB20,DE20,DH20,DQ20,DN20,DT20,DK20,DW20,DZ20,EC20)+'Multipliers for tiers'!$I$5*SUM(CW20,CZ20,DC20,DF20,DI20,DR20,DO20,DU20,DL20,DX20,EA20,ED20)+'Multipliers for tiers'!$I$6*SUM(CX20,DA20,DD20,DG20,DJ20,DS20,DP20,DV20,DM20,DY20,EB20,EE20)</f>
        <v>0</v>
      </c>
      <c r="EG20" s="144">
        <f t="shared" si="4"/>
        <v>0</v>
      </c>
      <c r="EH20" s="133" t="str">
        <f t="shared" si="5"/>
        <v xml:space="preserve"> </v>
      </c>
      <c r="EI20" s="164" t="str">
        <f>IFERROR(IF($M20='Progress check conditions'!$J$4,VLOOKUP($EH20,'Progress check conditions'!$K$4:$L$6,2,TRUE),IF($M20='Progress check conditions'!$J$7,VLOOKUP($EH20,'Progress check conditions'!$K$7:$L$9,2,TRUE),IF($M20='Progress check conditions'!$J$10,VLOOKUP($EH20,'Progress check conditions'!$K$10:$L$12,2,TRUE),IF($M20='Progress check conditions'!$J$13,VLOOKUP($EH20,'Progress check conditions'!$K$13:$L$15,2,TRUE),IF($M20='Progress check conditions'!$J$16,VLOOKUP($EH20,'Progress check conditions'!$K$16:$L$18,2,TRUE),IF($M20='Progress check conditions'!$J$19,VLOOKUP($EH20,'Progress check conditions'!$K$19:$L$21,2,TRUE),VLOOKUP($EH20,'Progress check conditions'!$K$22:$L$24,2,TRUE))))))),"No judgement")</f>
        <v>No judgement</v>
      </c>
      <c r="EJ20" s="115"/>
      <c r="EK20" s="116"/>
      <c r="EL20" s="117"/>
      <c r="EM20" s="1"/>
      <c r="EN20" s="4"/>
      <c r="EO20" s="16"/>
      <c r="EP20" s="8"/>
      <c r="EQ20" s="6"/>
      <c r="ER20" s="6"/>
      <c r="ES20" s="6"/>
      <c r="ET20" s="5"/>
      <c r="EU20" s="1"/>
      <c r="EV20" s="4"/>
      <c r="EW20" s="16"/>
      <c r="EX20" s="8"/>
      <c r="EY20" s="6"/>
      <c r="EZ20" s="4"/>
      <c r="FA20" s="16"/>
      <c r="FB20" s="9"/>
      <c r="FC20" s="1"/>
      <c r="FD20" s="4"/>
      <c r="FE20" s="16"/>
      <c r="FF20" s="8"/>
      <c r="FG20" s="6"/>
      <c r="FH20" s="4"/>
      <c r="FI20" s="16"/>
      <c r="FJ20" s="9"/>
      <c r="FK20" s="1"/>
      <c r="FL20" s="4"/>
      <c r="FM20" s="16"/>
      <c r="FN20" s="7"/>
      <c r="FO20" s="3"/>
      <c r="FP20" s="5"/>
      <c r="FQ20" s="5"/>
      <c r="FR20" s="15"/>
      <c r="FS20" s="1"/>
      <c r="FT20" s="4"/>
      <c r="FU20" s="16"/>
      <c r="FV20" s="7"/>
      <c r="FW20" s="3"/>
      <c r="FX20" s="5"/>
      <c r="FY20" s="5"/>
      <c r="FZ20" s="15"/>
      <c r="GA20" s="1"/>
      <c r="GB20" s="4"/>
      <c r="GC20" s="4"/>
      <c r="GD20" s="7"/>
      <c r="GE20" s="3"/>
      <c r="GF20" s="5"/>
      <c r="GG20" s="5"/>
      <c r="GH20" s="15"/>
      <c r="GI20" s="130">
        <f>'Multipliers for tiers'!$L$4*SUM(EM20,EQ20,EU20,EY20,FC20,FG20,FK20,FO20,FS20,FW20,GA20,GE20)+'Multipliers for tiers'!$L$5*SUM(EN20,ER20,EV20,EZ20,FD20,FH20,FL20,FP20,FT20,FX20,GB20,GF20)+'Multipliers for tiers'!$L$6*SUM(EO20,ES20,EW20,FA20,FE20,FI20,FM20,FQ20,FU20,FY20,GC20,GG20)+'Multipliers for tiers'!$L$7*SUM(EP20,ET20,EX20,FB20,FF20,FJ20,FN20,FR20,FV20,FZ20,GD20,GH20)</f>
        <v>0</v>
      </c>
      <c r="GJ20" s="144">
        <f t="shared" si="6"/>
        <v>0</v>
      </c>
      <c r="GK20" s="136" t="str">
        <f t="shared" si="7"/>
        <v xml:space="preserve"> </v>
      </c>
      <c r="GL20" s="164" t="str">
        <f>IFERROR(IF($M20='Progress check conditions'!$N$4,VLOOKUP($GK20,'Progress check conditions'!$O$4:$P$6,2,TRUE),IF($M20='Progress check conditions'!$N$7,VLOOKUP($GK20,'Progress check conditions'!$O$7:$P$9,2,TRUE),IF($M20='Progress check conditions'!$N$10,VLOOKUP($GK20,'Progress check conditions'!$O$10:$P$12,2,TRUE),IF($M20='Progress check conditions'!$N$13,VLOOKUP($GK20,'Progress check conditions'!$O$13:$P$15,2,TRUE),IF($M20='Progress check conditions'!$N$16,VLOOKUP($GK20,'Progress check conditions'!$O$16:$P$18,2,TRUE),IF($M20='Progress check conditions'!$N$19,VLOOKUP($GK20,'Progress check conditions'!$O$19:$P$21,2,TRUE),VLOOKUP($GK20,'Progress check conditions'!$O$22:$P$24,2,TRUE))))))),"No judgement")</f>
        <v>No judgement</v>
      </c>
      <c r="GM20" s="115"/>
      <c r="GN20" s="116"/>
      <c r="GO20" s="117"/>
      <c r="GP20" s="1"/>
      <c r="GQ20" s="4"/>
      <c r="GR20" s="4"/>
      <c r="GS20" s="8"/>
      <c r="GT20" s="6"/>
      <c r="GU20" s="6"/>
      <c r="GV20" s="6"/>
      <c r="GW20" s="5"/>
      <c r="GX20" s="1"/>
      <c r="GY20" s="4"/>
      <c r="GZ20" s="4"/>
      <c r="HA20" s="8"/>
      <c r="HB20" s="6"/>
      <c r="HC20" s="4"/>
      <c r="HD20" s="4"/>
      <c r="HE20" s="9"/>
      <c r="HF20" s="1"/>
      <c r="HG20" s="4"/>
      <c r="HH20" s="4"/>
      <c r="HI20" s="8"/>
      <c r="HJ20" s="6"/>
      <c r="HK20" s="4"/>
      <c r="HL20" s="4"/>
      <c r="HM20" s="9"/>
      <c r="HN20" s="130">
        <f>'Multipliers for tiers'!$O$4*SUM(GP20,GT20,GX20,HB20,HF20,HJ20)+'Multipliers for tiers'!$O$5*SUM(GQ20,GU20,GY20,HC20,HG20,HK20)+'Multipliers for tiers'!$O$6*SUM(GR20,GV20,GZ20,HD20,HH20,HL20)+'Multipliers for tiers'!$O$7*SUM(GS20,GW20,HA20,HE20,HI20,HM20)</f>
        <v>0</v>
      </c>
      <c r="HO20" s="144">
        <f t="shared" si="8"/>
        <v>0</v>
      </c>
      <c r="HP20" s="136" t="str">
        <f t="shared" si="9"/>
        <v xml:space="preserve"> </v>
      </c>
      <c r="HQ20" s="164" t="str">
        <f>IFERROR(IF($M20='Progress check conditions'!$N$4,VLOOKUP($HP20,'Progress check conditions'!$S$4:$T$6,2,TRUE),IF($M20='Progress check conditions'!$N$7,VLOOKUP($HP20,'Progress check conditions'!$S$7:$T$9,2,TRUE),IF($M20='Progress check conditions'!$N$10,VLOOKUP($HP20,'Progress check conditions'!$S$10:$T$12,2,TRUE),IF($M20='Progress check conditions'!$N$13,VLOOKUP($HP20,'Progress check conditions'!$S$13:$T$15,2,TRUE),IF($M20='Progress check conditions'!$N$16,VLOOKUP($HP20,'Progress check conditions'!$S$16:$T$18,2,TRUE),IF($M20='Progress check conditions'!$N$19,VLOOKUP($HP20,'Progress check conditions'!$S$19:$T$21,2,TRUE),VLOOKUP($HP20,'Progress check conditions'!$S$22:$T$24,2,TRUE))))))),"No judgement")</f>
        <v>No judgement</v>
      </c>
      <c r="HR20" s="115"/>
      <c r="HS20" s="116"/>
      <c r="HT20" s="117"/>
    </row>
    <row r="21" spans="1:228" x14ac:dyDescent="0.3">
      <c r="A21" s="156"/>
      <c r="B21" s="110"/>
      <c r="C21" s="111"/>
      <c r="D21" s="109"/>
      <c r="E21" s="112"/>
      <c r="F21" s="112"/>
      <c r="G21" s="112"/>
      <c r="H21" s="112"/>
      <c r="I21" s="113"/>
      <c r="J21" s="103"/>
      <c r="K21" s="113"/>
      <c r="L21" s="109"/>
      <c r="M21" s="114"/>
      <c r="N21" s="1"/>
      <c r="O21" s="5"/>
      <c r="P21" s="8"/>
      <c r="Q21" s="6"/>
      <c r="R21" s="5"/>
      <c r="S21" s="9"/>
      <c r="T21" s="1"/>
      <c r="U21" s="4"/>
      <c r="V21" s="8"/>
      <c r="W21" s="6"/>
      <c r="X21" s="4"/>
      <c r="Y21" s="9"/>
      <c r="Z21" s="1"/>
      <c r="AA21" s="4"/>
      <c r="AB21" s="8"/>
      <c r="AC21" s="6"/>
      <c r="AD21" s="4"/>
      <c r="AE21" s="9"/>
      <c r="AF21" s="1"/>
      <c r="AG21" s="3"/>
      <c r="AH21" s="7"/>
      <c r="AI21" s="3"/>
      <c r="AJ21" s="4"/>
      <c r="AK21" s="15"/>
      <c r="AL21" s="1"/>
      <c r="AM21" s="3"/>
      <c r="AN21" s="7"/>
      <c r="AO21" s="3"/>
      <c r="AP21" s="4"/>
      <c r="AQ21" s="15"/>
      <c r="AR21" s="1"/>
      <c r="AS21" s="3"/>
      <c r="AT21" s="43"/>
      <c r="AU21" s="130">
        <f>'Multipliers for tiers'!$C$4*SUM(N21,Q21,T21,W21,AF21,AC21,AI21,Z21,AL21,AO21,AR21)+'Multipliers for tiers'!$C$5*SUM(O21,R21,U21,X21,AG21,AD21,AJ21,AA21,AM21,AP21,AS21)+'Multipliers for tiers'!$C$6*SUM(P21,S21,V21,Y21,AH21,AE21,AK21,AB21,AN21,AQ21,AT21)</f>
        <v>0</v>
      </c>
      <c r="AV21" s="141">
        <f t="shared" si="0"/>
        <v>0</v>
      </c>
      <c r="AW21" s="151" t="str">
        <f t="shared" si="1"/>
        <v xml:space="preserve"> </v>
      </c>
      <c r="AX21" s="164" t="str">
        <f>IFERROR(IF($M21='Progress check conditions'!$B$4,VLOOKUP($AW21,'Progress check conditions'!$C$4:$D$6,2,TRUE),IF($M21='Progress check conditions'!$B$7,VLOOKUP($AW21,'Progress check conditions'!$C$7:$D$9,2,TRUE),IF($M21='Progress check conditions'!$B$10,VLOOKUP($AW21,'Progress check conditions'!$C$10:$D$12,2,TRUE),IF($M21='Progress check conditions'!$B$13,VLOOKUP($AW21,'Progress check conditions'!$C$13:$D$15,2,TRUE),IF($M21='Progress check conditions'!$B$16,VLOOKUP($AW21,'Progress check conditions'!$C$16:$D$18,2,TRUE),IF($M21='Progress check conditions'!$B$19,VLOOKUP($AW21,'Progress check conditions'!$C$19:$D$21,2,TRUE),VLOOKUP($AW21,'Progress check conditions'!$C$22:$D$24,2,TRUE))))))),"No judgement")</f>
        <v>No judgement</v>
      </c>
      <c r="AY21" s="115"/>
      <c r="AZ21" s="116"/>
      <c r="BA21" s="117"/>
      <c r="BB21" s="6"/>
      <c r="BC21" s="5"/>
      <c r="BD21" s="8"/>
      <c r="BE21" s="6"/>
      <c r="BF21" s="5"/>
      <c r="BG21" s="9"/>
      <c r="BH21" s="1"/>
      <c r="BI21" s="4"/>
      <c r="BJ21" s="8"/>
      <c r="BK21" s="6"/>
      <c r="BL21" s="4"/>
      <c r="BM21" s="9"/>
      <c r="BN21" s="1"/>
      <c r="BO21" s="4"/>
      <c r="BP21" s="8"/>
      <c r="BQ21" s="6"/>
      <c r="BR21" s="4"/>
      <c r="BS21" s="9"/>
      <c r="BT21" s="1"/>
      <c r="BU21" s="3"/>
      <c r="BV21" s="7"/>
      <c r="BW21" s="3"/>
      <c r="BX21" s="4"/>
      <c r="BY21" s="15"/>
      <c r="BZ21" s="1"/>
      <c r="CA21" s="3"/>
      <c r="CB21" s="7"/>
      <c r="CC21" s="3"/>
      <c r="CD21" s="4"/>
      <c r="CE21" s="15"/>
      <c r="CF21" s="1"/>
      <c r="CG21" s="3"/>
      <c r="CH21" s="7"/>
      <c r="CI21" s="2"/>
      <c r="CJ21" s="4"/>
      <c r="CK21" s="19"/>
      <c r="CL21" s="3"/>
      <c r="CM21" s="4"/>
      <c r="CN21" s="15"/>
      <c r="CO21" s="130">
        <f>'Multipliers for tiers'!$F$4*SUM(BB21,BE21,BH21,BK21,BN21,BQ21,BZ21,BW21,CC21,BT21,CF21,CI21,CL21)+'Multipliers for tiers'!$F$5*SUM(BC21,BF21,BI21,BL21,BO21,BR21,CA21,BX21,CD21,BU21,CG21,CJ21,CM21)+'Multipliers for tiers'!$F$6*SUM(BD21,BG21,BJ21,BM21,BP21,BS21,CB21,BY21,CE21,BV21,CH21,CK21,CN21)</f>
        <v>0</v>
      </c>
      <c r="CP21" s="144">
        <f t="shared" si="2"/>
        <v>0</v>
      </c>
      <c r="CQ21" s="133" t="str">
        <f t="shared" si="3"/>
        <v xml:space="preserve"> </v>
      </c>
      <c r="CR21" s="164" t="str">
        <f>IFERROR(IF($M21='Progress check conditions'!$F$4,VLOOKUP($CQ21,'Progress check conditions'!$G$4:$H$6,2,TRUE),IF($M21='Progress check conditions'!$F$7,VLOOKUP($CQ21,'Progress check conditions'!$G$7:$H$9,2,TRUE),IF($M21='Progress check conditions'!$F$10,VLOOKUP($CQ21,'Progress check conditions'!$G$10:$H$12,2,TRUE),IF($M21='Progress check conditions'!$F$13,VLOOKUP($CQ21,'Progress check conditions'!$G$13:$H$15,2,TRUE),IF($M21='Progress check conditions'!$F$16,VLOOKUP($CQ21,'Progress check conditions'!$G$16:$H$18,2,TRUE),IF($M21='Progress check conditions'!$F$19,VLOOKUP($CQ21,'Progress check conditions'!$G$19:$H$21,2,TRUE),VLOOKUP($CQ21,'Progress check conditions'!$G$22:$H$24,2,TRUE))))))),"No judgement")</f>
        <v>No judgement</v>
      </c>
      <c r="CS21" s="115"/>
      <c r="CT21" s="116"/>
      <c r="CU21" s="117"/>
      <c r="CV21" s="1"/>
      <c r="CW21" s="5"/>
      <c r="CX21" s="8"/>
      <c r="CY21" s="6"/>
      <c r="CZ21" s="5"/>
      <c r="DA21" s="9"/>
      <c r="DB21" s="1"/>
      <c r="DC21" s="4"/>
      <c r="DD21" s="8"/>
      <c r="DE21" s="6"/>
      <c r="DF21" s="4"/>
      <c r="DG21" s="9"/>
      <c r="DH21" s="1"/>
      <c r="DI21" s="4"/>
      <c r="DJ21" s="8"/>
      <c r="DK21" s="6"/>
      <c r="DL21" s="4"/>
      <c r="DM21" s="9"/>
      <c r="DN21" s="1"/>
      <c r="DO21" s="3"/>
      <c r="DP21" s="7"/>
      <c r="DQ21" s="3"/>
      <c r="DR21" s="4"/>
      <c r="DS21" s="15"/>
      <c r="DT21" s="1"/>
      <c r="DU21" s="3"/>
      <c r="DV21" s="7"/>
      <c r="DW21" s="3"/>
      <c r="DX21" s="4"/>
      <c r="DY21" s="15"/>
      <c r="DZ21" s="1"/>
      <c r="EA21" s="3"/>
      <c r="EB21" s="7"/>
      <c r="EC21" s="3"/>
      <c r="ED21" s="4"/>
      <c r="EE21" s="15"/>
      <c r="EF21" s="130">
        <f>'Multipliers for tiers'!$I$4*SUM(CV21,CY21,DB21,DE21,DH21,DQ21,DN21,DT21,DK21,DW21,DZ21,EC21)+'Multipliers for tiers'!$I$5*SUM(CW21,CZ21,DC21,DF21,DI21,DR21,DO21,DU21,DL21,DX21,EA21,ED21)+'Multipliers for tiers'!$I$6*SUM(CX21,DA21,DD21,DG21,DJ21,DS21,DP21,DV21,DM21,DY21,EB21,EE21)</f>
        <v>0</v>
      </c>
      <c r="EG21" s="144">
        <f t="shared" si="4"/>
        <v>0</v>
      </c>
      <c r="EH21" s="133" t="str">
        <f t="shared" si="5"/>
        <v xml:space="preserve"> </v>
      </c>
      <c r="EI21" s="164" t="str">
        <f>IFERROR(IF($M21='Progress check conditions'!$J$4,VLOOKUP($EH21,'Progress check conditions'!$K$4:$L$6,2,TRUE),IF($M21='Progress check conditions'!$J$7,VLOOKUP($EH21,'Progress check conditions'!$K$7:$L$9,2,TRUE),IF($M21='Progress check conditions'!$J$10,VLOOKUP($EH21,'Progress check conditions'!$K$10:$L$12,2,TRUE),IF($M21='Progress check conditions'!$J$13,VLOOKUP($EH21,'Progress check conditions'!$K$13:$L$15,2,TRUE),IF($M21='Progress check conditions'!$J$16,VLOOKUP($EH21,'Progress check conditions'!$K$16:$L$18,2,TRUE),IF($M21='Progress check conditions'!$J$19,VLOOKUP($EH21,'Progress check conditions'!$K$19:$L$21,2,TRUE),VLOOKUP($EH21,'Progress check conditions'!$K$22:$L$24,2,TRUE))))))),"No judgement")</f>
        <v>No judgement</v>
      </c>
      <c r="EJ21" s="115"/>
      <c r="EK21" s="116"/>
      <c r="EL21" s="117"/>
      <c r="EM21" s="1"/>
      <c r="EN21" s="4"/>
      <c r="EO21" s="16"/>
      <c r="EP21" s="8"/>
      <c r="EQ21" s="6"/>
      <c r="ER21" s="6"/>
      <c r="ES21" s="6"/>
      <c r="ET21" s="5"/>
      <c r="EU21" s="1"/>
      <c r="EV21" s="4"/>
      <c r="EW21" s="16"/>
      <c r="EX21" s="8"/>
      <c r="EY21" s="6"/>
      <c r="EZ21" s="4"/>
      <c r="FA21" s="16"/>
      <c r="FB21" s="9"/>
      <c r="FC21" s="1"/>
      <c r="FD21" s="4"/>
      <c r="FE21" s="16"/>
      <c r="FF21" s="8"/>
      <c r="FG21" s="6"/>
      <c r="FH21" s="4"/>
      <c r="FI21" s="16"/>
      <c r="FJ21" s="9"/>
      <c r="FK21" s="1"/>
      <c r="FL21" s="4"/>
      <c r="FM21" s="16"/>
      <c r="FN21" s="7"/>
      <c r="FO21" s="3"/>
      <c r="FP21" s="5"/>
      <c r="FQ21" s="5"/>
      <c r="FR21" s="15"/>
      <c r="FS21" s="1"/>
      <c r="FT21" s="4"/>
      <c r="FU21" s="16"/>
      <c r="FV21" s="7"/>
      <c r="FW21" s="3"/>
      <c r="FX21" s="5"/>
      <c r="FY21" s="5"/>
      <c r="FZ21" s="15"/>
      <c r="GA21" s="1"/>
      <c r="GB21" s="4"/>
      <c r="GC21" s="4"/>
      <c r="GD21" s="7"/>
      <c r="GE21" s="3"/>
      <c r="GF21" s="5"/>
      <c r="GG21" s="5"/>
      <c r="GH21" s="15"/>
      <c r="GI21" s="130">
        <f>'Multipliers for tiers'!$L$4*SUM(EM21,EQ21,EU21,EY21,FC21,FG21,FK21,FO21,FS21,FW21,GA21,GE21)+'Multipliers for tiers'!$L$5*SUM(EN21,ER21,EV21,EZ21,FD21,FH21,FL21,FP21,FT21,FX21,GB21,GF21)+'Multipliers for tiers'!$L$6*SUM(EO21,ES21,EW21,FA21,FE21,FI21,FM21,FQ21,FU21,FY21,GC21,GG21)+'Multipliers for tiers'!$L$7*SUM(EP21,ET21,EX21,FB21,FF21,FJ21,FN21,FR21,FV21,FZ21,GD21,GH21)</f>
        <v>0</v>
      </c>
      <c r="GJ21" s="144">
        <f t="shared" si="6"/>
        <v>0</v>
      </c>
      <c r="GK21" s="136" t="str">
        <f t="shared" si="7"/>
        <v xml:space="preserve"> </v>
      </c>
      <c r="GL21" s="164" t="str">
        <f>IFERROR(IF($M21='Progress check conditions'!$N$4,VLOOKUP($GK21,'Progress check conditions'!$O$4:$P$6,2,TRUE),IF($M21='Progress check conditions'!$N$7,VLOOKUP($GK21,'Progress check conditions'!$O$7:$P$9,2,TRUE),IF($M21='Progress check conditions'!$N$10,VLOOKUP($GK21,'Progress check conditions'!$O$10:$P$12,2,TRUE),IF($M21='Progress check conditions'!$N$13,VLOOKUP($GK21,'Progress check conditions'!$O$13:$P$15,2,TRUE),IF($M21='Progress check conditions'!$N$16,VLOOKUP($GK21,'Progress check conditions'!$O$16:$P$18,2,TRUE),IF($M21='Progress check conditions'!$N$19,VLOOKUP($GK21,'Progress check conditions'!$O$19:$P$21,2,TRUE),VLOOKUP($GK21,'Progress check conditions'!$O$22:$P$24,2,TRUE))))))),"No judgement")</f>
        <v>No judgement</v>
      </c>
      <c r="GM21" s="115"/>
      <c r="GN21" s="116"/>
      <c r="GO21" s="117"/>
      <c r="GP21" s="1"/>
      <c r="GQ21" s="4"/>
      <c r="GR21" s="4"/>
      <c r="GS21" s="8"/>
      <c r="GT21" s="6"/>
      <c r="GU21" s="6"/>
      <c r="GV21" s="6"/>
      <c r="GW21" s="5"/>
      <c r="GX21" s="1"/>
      <c r="GY21" s="4"/>
      <c r="GZ21" s="4"/>
      <c r="HA21" s="8"/>
      <c r="HB21" s="6"/>
      <c r="HC21" s="4"/>
      <c r="HD21" s="4"/>
      <c r="HE21" s="9"/>
      <c r="HF21" s="1"/>
      <c r="HG21" s="4"/>
      <c r="HH21" s="4"/>
      <c r="HI21" s="8"/>
      <c r="HJ21" s="6"/>
      <c r="HK21" s="4"/>
      <c r="HL21" s="4"/>
      <c r="HM21" s="9"/>
      <c r="HN21" s="130">
        <f>'Multipliers for tiers'!$O$4*SUM(GP21,GT21,GX21,HB21,HF21,HJ21)+'Multipliers for tiers'!$O$5*SUM(GQ21,GU21,GY21,HC21,HG21,HK21)+'Multipliers for tiers'!$O$6*SUM(GR21,GV21,GZ21,HD21,HH21,HL21)+'Multipliers for tiers'!$O$7*SUM(GS21,GW21,HA21,HE21,HI21,HM21)</f>
        <v>0</v>
      </c>
      <c r="HO21" s="144">
        <f t="shared" si="8"/>
        <v>0</v>
      </c>
      <c r="HP21" s="136" t="str">
        <f t="shared" si="9"/>
        <v xml:space="preserve"> </v>
      </c>
      <c r="HQ21" s="164" t="str">
        <f>IFERROR(IF($M21='Progress check conditions'!$N$4,VLOOKUP($HP21,'Progress check conditions'!$S$4:$T$6,2,TRUE),IF($M21='Progress check conditions'!$N$7,VLOOKUP($HP21,'Progress check conditions'!$S$7:$T$9,2,TRUE),IF($M21='Progress check conditions'!$N$10,VLOOKUP($HP21,'Progress check conditions'!$S$10:$T$12,2,TRUE),IF($M21='Progress check conditions'!$N$13,VLOOKUP($HP21,'Progress check conditions'!$S$13:$T$15,2,TRUE),IF($M21='Progress check conditions'!$N$16,VLOOKUP($HP21,'Progress check conditions'!$S$16:$T$18,2,TRUE),IF($M21='Progress check conditions'!$N$19,VLOOKUP($HP21,'Progress check conditions'!$S$19:$T$21,2,TRUE),VLOOKUP($HP21,'Progress check conditions'!$S$22:$T$24,2,TRUE))))))),"No judgement")</f>
        <v>No judgement</v>
      </c>
      <c r="HR21" s="115"/>
      <c r="HS21" s="116"/>
      <c r="HT21" s="117"/>
    </row>
    <row r="22" spans="1:228" x14ac:dyDescent="0.3">
      <c r="A22" s="156"/>
      <c r="B22" s="110"/>
      <c r="C22" s="111"/>
      <c r="D22" s="109"/>
      <c r="E22" s="112"/>
      <c r="F22" s="112"/>
      <c r="G22" s="112"/>
      <c r="H22" s="112"/>
      <c r="I22" s="113"/>
      <c r="J22" s="103"/>
      <c r="K22" s="113"/>
      <c r="L22" s="109"/>
      <c r="M22" s="114"/>
      <c r="N22" s="1"/>
      <c r="O22" s="5"/>
      <c r="P22" s="8"/>
      <c r="Q22" s="6"/>
      <c r="R22" s="5"/>
      <c r="S22" s="9"/>
      <c r="T22" s="1"/>
      <c r="U22" s="4"/>
      <c r="V22" s="8"/>
      <c r="W22" s="6"/>
      <c r="X22" s="4"/>
      <c r="Y22" s="9"/>
      <c r="Z22" s="1"/>
      <c r="AA22" s="4"/>
      <c r="AB22" s="8"/>
      <c r="AC22" s="6"/>
      <c r="AD22" s="4"/>
      <c r="AE22" s="9"/>
      <c r="AF22" s="1"/>
      <c r="AG22" s="3"/>
      <c r="AH22" s="7"/>
      <c r="AI22" s="3"/>
      <c r="AJ22" s="4"/>
      <c r="AK22" s="15"/>
      <c r="AL22" s="1"/>
      <c r="AM22" s="3"/>
      <c r="AN22" s="7"/>
      <c r="AO22" s="3"/>
      <c r="AP22" s="4"/>
      <c r="AQ22" s="15"/>
      <c r="AR22" s="1"/>
      <c r="AS22" s="3"/>
      <c r="AT22" s="43"/>
      <c r="AU22" s="130">
        <f>'Multipliers for tiers'!$C$4*SUM(N22,Q22,T22,W22,AF22,AC22,AI22,Z22,AL22,AO22,AR22)+'Multipliers for tiers'!$C$5*SUM(O22,R22,U22,X22,AG22,AD22,AJ22,AA22,AM22,AP22,AS22)+'Multipliers for tiers'!$C$6*SUM(P22,S22,V22,Y22,AH22,AE22,AK22,AB22,AN22,AQ22,AT22)</f>
        <v>0</v>
      </c>
      <c r="AV22" s="141">
        <f t="shared" si="0"/>
        <v>0</v>
      </c>
      <c r="AW22" s="151" t="str">
        <f t="shared" si="1"/>
        <v xml:space="preserve"> </v>
      </c>
      <c r="AX22" s="164" t="str">
        <f>IFERROR(IF($M22='Progress check conditions'!$B$4,VLOOKUP($AW22,'Progress check conditions'!$C$4:$D$6,2,TRUE),IF($M22='Progress check conditions'!$B$7,VLOOKUP($AW22,'Progress check conditions'!$C$7:$D$9,2,TRUE),IF($M22='Progress check conditions'!$B$10,VLOOKUP($AW22,'Progress check conditions'!$C$10:$D$12,2,TRUE),IF($M22='Progress check conditions'!$B$13,VLOOKUP($AW22,'Progress check conditions'!$C$13:$D$15,2,TRUE),IF($M22='Progress check conditions'!$B$16,VLOOKUP($AW22,'Progress check conditions'!$C$16:$D$18,2,TRUE),IF($M22='Progress check conditions'!$B$19,VLOOKUP($AW22,'Progress check conditions'!$C$19:$D$21,2,TRUE),VLOOKUP($AW22,'Progress check conditions'!$C$22:$D$24,2,TRUE))))))),"No judgement")</f>
        <v>No judgement</v>
      </c>
      <c r="AY22" s="115"/>
      <c r="AZ22" s="116"/>
      <c r="BA22" s="117"/>
      <c r="BB22" s="6"/>
      <c r="BC22" s="5"/>
      <c r="BD22" s="8"/>
      <c r="BE22" s="6"/>
      <c r="BF22" s="5"/>
      <c r="BG22" s="9"/>
      <c r="BH22" s="1"/>
      <c r="BI22" s="4"/>
      <c r="BJ22" s="8"/>
      <c r="BK22" s="6"/>
      <c r="BL22" s="4"/>
      <c r="BM22" s="9"/>
      <c r="BN22" s="1"/>
      <c r="BO22" s="4"/>
      <c r="BP22" s="8"/>
      <c r="BQ22" s="6"/>
      <c r="BR22" s="4"/>
      <c r="BS22" s="9"/>
      <c r="BT22" s="1"/>
      <c r="BU22" s="3"/>
      <c r="BV22" s="7"/>
      <c r="BW22" s="3"/>
      <c r="BX22" s="4"/>
      <c r="BY22" s="15"/>
      <c r="BZ22" s="1"/>
      <c r="CA22" s="3"/>
      <c r="CB22" s="7"/>
      <c r="CC22" s="3"/>
      <c r="CD22" s="4"/>
      <c r="CE22" s="15"/>
      <c r="CF22" s="1"/>
      <c r="CG22" s="3"/>
      <c r="CH22" s="7"/>
      <c r="CI22" s="2"/>
      <c r="CJ22" s="4"/>
      <c r="CK22" s="19"/>
      <c r="CL22" s="3"/>
      <c r="CM22" s="4"/>
      <c r="CN22" s="15"/>
      <c r="CO22" s="130">
        <f>'Multipliers for tiers'!$F$4*SUM(BB22,BE22,BH22,BK22,BN22,BQ22,BZ22,BW22,CC22,BT22,CF22,CI22,CL22)+'Multipliers for tiers'!$F$5*SUM(BC22,BF22,BI22,BL22,BO22,BR22,CA22,BX22,CD22,BU22,CG22,CJ22,CM22)+'Multipliers for tiers'!$F$6*SUM(BD22,BG22,BJ22,BM22,BP22,BS22,CB22,BY22,CE22,BV22,CH22,CK22,CN22)</f>
        <v>0</v>
      </c>
      <c r="CP22" s="144">
        <f t="shared" si="2"/>
        <v>0</v>
      </c>
      <c r="CQ22" s="133" t="str">
        <f t="shared" si="3"/>
        <v xml:space="preserve"> </v>
      </c>
      <c r="CR22" s="164" t="str">
        <f>IFERROR(IF($M22='Progress check conditions'!$F$4,VLOOKUP($CQ22,'Progress check conditions'!$G$4:$H$6,2,TRUE),IF($M22='Progress check conditions'!$F$7,VLOOKUP($CQ22,'Progress check conditions'!$G$7:$H$9,2,TRUE),IF($M22='Progress check conditions'!$F$10,VLOOKUP($CQ22,'Progress check conditions'!$G$10:$H$12,2,TRUE),IF($M22='Progress check conditions'!$F$13,VLOOKUP($CQ22,'Progress check conditions'!$G$13:$H$15,2,TRUE),IF($M22='Progress check conditions'!$F$16,VLOOKUP($CQ22,'Progress check conditions'!$G$16:$H$18,2,TRUE),IF($M22='Progress check conditions'!$F$19,VLOOKUP($CQ22,'Progress check conditions'!$G$19:$H$21,2,TRUE),VLOOKUP($CQ22,'Progress check conditions'!$G$22:$H$24,2,TRUE))))))),"No judgement")</f>
        <v>No judgement</v>
      </c>
      <c r="CS22" s="115"/>
      <c r="CT22" s="116"/>
      <c r="CU22" s="117"/>
      <c r="CV22" s="1"/>
      <c r="CW22" s="5"/>
      <c r="CX22" s="8"/>
      <c r="CY22" s="6"/>
      <c r="CZ22" s="5"/>
      <c r="DA22" s="9"/>
      <c r="DB22" s="1"/>
      <c r="DC22" s="4"/>
      <c r="DD22" s="8"/>
      <c r="DE22" s="6"/>
      <c r="DF22" s="4"/>
      <c r="DG22" s="9"/>
      <c r="DH22" s="1"/>
      <c r="DI22" s="4"/>
      <c r="DJ22" s="8"/>
      <c r="DK22" s="6"/>
      <c r="DL22" s="4"/>
      <c r="DM22" s="9"/>
      <c r="DN22" s="1"/>
      <c r="DO22" s="3"/>
      <c r="DP22" s="7"/>
      <c r="DQ22" s="3"/>
      <c r="DR22" s="4"/>
      <c r="DS22" s="15"/>
      <c r="DT22" s="1"/>
      <c r="DU22" s="3"/>
      <c r="DV22" s="7"/>
      <c r="DW22" s="3"/>
      <c r="DX22" s="4"/>
      <c r="DY22" s="15"/>
      <c r="DZ22" s="1"/>
      <c r="EA22" s="3"/>
      <c r="EB22" s="7"/>
      <c r="EC22" s="3"/>
      <c r="ED22" s="4"/>
      <c r="EE22" s="15"/>
      <c r="EF22" s="130">
        <f>'Multipliers for tiers'!$I$4*SUM(CV22,CY22,DB22,DE22,DH22,DQ22,DN22,DT22,DK22,DW22,DZ22,EC22)+'Multipliers for tiers'!$I$5*SUM(CW22,CZ22,DC22,DF22,DI22,DR22,DO22,DU22,DL22,DX22,EA22,ED22)+'Multipliers for tiers'!$I$6*SUM(CX22,DA22,DD22,DG22,DJ22,DS22,DP22,DV22,DM22,DY22,EB22,EE22)</f>
        <v>0</v>
      </c>
      <c r="EG22" s="144">
        <f t="shared" si="4"/>
        <v>0</v>
      </c>
      <c r="EH22" s="133" t="str">
        <f t="shared" si="5"/>
        <v xml:space="preserve"> </v>
      </c>
      <c r="EI22" s="164" t="str">
        <f>IFERROR(IF($M22='Progress check conditions'!$J$4,VLOOKUP($EH22,'Progress check conditions'!$K$4:$L$6,2,TRUE),IF($M22='Progress check conditions'!$J$7,VLOOKUP($EH22,'Progress check conditions'!$K$7:$L$9,2,TRUE),IF($M22='Progress check conditions'!$J$10,VLOOKUP($EH22,'Progress check conditions'!$K$10:$L$12,2,TRUE),IF($M22='Progress check conditions'!$J$13,VLOOKUP($EH22,'Progress check conditions'!$K$13:$L$15,2,TRUE),IF($M22='Progress check conditions'!$J$16,VLOOKUP($EH22,'Progress check conditions'!$K$16:$L$18,2,TRUE),IF($M22='Progress check conditions'!$J$19,VLOOKUP($EH22,'Progress check conditions'!$K$19:$L$21,2,TRUE),VLOOKUP($EH22,'Progress check conditions'!$K$22:$L$24,2,TRUE))))))),"No judgement")</f>
        <v>No judgement</v>
      </c>
      <c r="EJ22" s="115"/>
      <c r="EK22" s="116"/>
      <c r="EL22" s="117"/>
      <c r="EM22" s="1"/>
      <c r="EN22" s="4"/>
      <c r="EO22" s="16"/>
      <c r="EP22" s="8"/>
      <c r="EQ22" s="6"/>
      <c r="ER22" s="6"/>
      <c r="ES22" s="6"/>
      <c r="ET22" s="5"/>
      <c r="EU22" s="1"/>
      <c r="EV22" s="4"/>
      <c r="EW22" s="16"/>
      <c r="EX22" s="8"/>
      <c r="EY22" s="6"/>
      <c r="EZ22" s="4"/>
      <c r="FA22" s="16"/>
      <c r="FB22" s="9"/>
      <c r="FC22" s="1"/>
      <c r="FD22" s="4"/>
      <c r="FE22" s="16"/>
      <c r="FF22" s="8"/>
      <c r="FG22" s="6"/>
      <c r="FH22" s="4"/>
      <c r="FI22" s="16"/>
      <c r="FJ22" s="9"/>
      <c r="FK22" s="1"/>
      <c r="FL22" s="4"/>
      <c r="FM22" s="16"/>
      <c r="FN22" s="7"/>
      <c r="FO22" s="3"/>
      <c r="FP22" s="5"/>
      <c r="FQ22" s="5"/>
      <c r="FR22" s="15"/>
      <c r="FS22" s="1"/>
      <c r="FT22" s="4"/>
      <c r="FU22" s="16"/>
      <c r="FV22" s="7"/>
      <c r="FW22" s="3"/>
      <c r="FX22" s="5"/>
      <c r="FY22" s="5"/>
      <c r="FZ22" s="15"/>
      <c r="GA22" s="1"/>
      <c r="GB22" s="4"/>
      <c r="GC22" s="4"/>
      <c r="GD22" s="7"/>
      <c r="GE22" s="3"/>
      <c r="GF22" s="5"/>
      <c r="GG22" s="5"/>
      <c r="GH22" s="15"/>
      <c r="GI22" s="130">
        <f>'Multipliers for tiers'!$L$4*SUM(EM22,EQ22,EU22,EY22,FC22,FG22,FK22,FO22,FS22,FW22,GA22,GE22)+'Multipliers for tiers'!$L$5*SUM(EN22,ER22,EV22,EZ22,FD22,FH22,FL22,FP22,FT22,FX22,GB22,GF22)+'Multipliers for tiers'!$L$6*SUM(EO22,ES22,EW22,FA22,FE22,FI22,FM22,FQ22,FU22,FY22,GC22,GG22)+'Multipliers for tiers'!$L$7*SUM(EP22,ET22,EX22,FB22,FF22,FJ22,FN22,FR22,FV22,FZ22,GD22,GH22)</f>
        <v>0</v>
      </c>
      <c r="GJ22" s="144">
        <f t="shared" si="6"/>
        <v>0</v>
      </c>
      <c r="GK22" s="136" t="str">
        <f t="shared" si="7"/>
        <v xml:space="preserve"> </v>
      </c>
      <c r="GL22" s="164" t="str">
        <f>IFERROR(IF($M22='Progress check conditions'!$N$4,VLOOKUP($GK22,'Progress check conditions'!$O$4:$P$6,2,TRUE),IF($M22='Progress check conditions'!$N$7,VLOOKUP($GK22,'Progress check conditions'!$O$7:$P$9,2,TRUE),IF($M22='Progress check conditions'!$N$10,VLOOKUP($GK22,'Progress check conditions'!$O$10:$P$12,2,TRUE),IF($M22='Progress check conditions'!$N$13,VLOOKUP($GK22,'Progress check conditions'!$O$13:$P$15,2,TRUE),IF($M22='Progress check conditions'!$N$16,VLOOKUP($GK22,'Progress check conditions'!$O$16:$P$18,2,TRUE),IF($M22='Progress check conditions'!$N$19,VLOOKUP($GK22,'Progress check conditions'!$O$19:$P$21,2,TRUE),VLOOKUP($GK22,'Progress check conditions'!$O$22:$P$24,2,TRUE))))))),"No judgement")</f>
        <v>No judgement</v>
      </c>
      <c r="GM22" s="115"/>
      <c r="GN22" s="116"/>
      <c r="GO22" s="117"/>
      <c r="GP22" s="1"/>
      <c r="GQ22" s="4"/>
      <c r="GR22" s="4"/>
      <c r="GS22" s="8"/>
      <c r="GT22" s="6"/>
      <c r="GU22" s="6"/>
      <c r="GV22" s="6"/>
      <c r="GW22" s="5"/>
      <c r="GX22" s="1"/>
      <c r="GY22" s="4"/>
      <c r="GZ22" s="4"/>
      <c r="HA22" s="8"/>
      <c r="HB22" s="6"/>
      <c r="HC22" s="4"/>
      <c r="HD22" s="4"/>
      <c r="HE22" s="9"/>
      <c r="HF22" s="1"/>
      <c r="HG22" s="4"/>
      <c r="HH22" s="4"/>
      <c r="HI22" s="8"/>
      <c r="HJ22" s="6"/>
      <c r="HK22" s="4"/>
      <c r="HL22" s="4"/>
      <c r="HM22" s="9"/>
      <c r="HN22" s="130">
        <f>'Multipliers for tiers'!$O$4*SUM(GP22,GT22,GX22,HB22,HF22,HJ22)+'Multipliers for tiers'!$O$5*SUM(GQ22,GU22,GY22,HC22,HG22,HK22)+'Multipliers for tiers'!$O$6*SUM(GR22,GV22,GZ22,HD22,HH22,HL22)+'Multipliers for tiers'!$O$7*SUM(GS22,GW22,HA22,HE22,HI22,HM22)</f>
        <v>0</v>
      </c>
      <c r="HO22" s="144">
        <f t="shared" si="8"/>
        <v>0</v>
      </c>
      <c r="HP22" s="136" t="str">
        <f t="shared" si="9"/>
        <v xml:space="preserve"> </v>
      </c>
      <c r="HQ22" s="164" t="str">
        <f>IFERROR(IF($M22='Progress check conditions'!$N$4,VLOOKUP($HP22,'Progress check conditions'!$S$4:$T$6,2,TRUE),IF($M22='Progress check conditions'!$N$7,VLOOKUP($HP22,'Progress check conditions'!$S$7:$T$9,2,TRUE),IF($M22='Progress check conditions'!$N$10,VLOOKUP($HP22,'Progress check conditions'!$S$10:$T$12,2,TRUE),IF($M22='Progress check conditions'!$N$13,VLOOKUP($HP22,'Progress check conditions'!$S$13:$T$15,2,TRUE),IF($M22='Progress check conditions'!$N$16,VLOOKUP($HP22,'Progress check conditions'!$S$16:$T$18,2,TRUE),IF($M22='Progress check conditions'!$N$19,VLOOKUP($HP22,'Progress check conditions'!$S$19:$T$21,2,TRUE),VLOOKUP($HP22,'Progress check conditions'!$S$22:$T$24,2,TRUE))))))),"No judgement")</f>
        <v>No judgement</v>
      </c>
      <c r="HR22" s="115"/>
      <c r="HS22" s="116"/>
      <c r="HT22" s="117"/>
    </row>
    <row r="23" spans="1:228" x14ac:dyDescent="0.3">
      <c r="A23" s="156"/>
      <c r="B23" s="110"/>
      <c r="C23" s="111"/>
      <c r="D23" s="109"/>
      <c r="E23" s="112"/>
      <c r="F23" s="112"/>
      <c r="G23" s="112"/>
      <c r="H23" s="112"/>
      <c r="I23" s="113"/>
      <c r="J23" s="103"/>
      <c r="K23" s="113"/>
      <c r="L23" s="109"/>
      <c r="M23" s="114"/>
      <c r="N23" s="1"/>
      <c r="O23" s="5"/>
      <c r="P23" s="8"/>
      <c r="Q23" s="6"/>
      <c r="R23" s="5"/>
      <c r="S23" s="9"/>
      <c r="T23" s="1"/>
      <c r="U23" s="4"/>
      <c r="V23" s="8"/>
      <c r="W23" s="6"/>
      <c r="X23" s="4"/>
      <c r="Y23" s="9"/>
      <c r="Z23" s="1"/>
      <c r="AA23" s="4"/>
      <c r="AB23" s="8"/>
      <c r="AC23" s="6"/>
      <c r="AD23" s="4"/>
      <c r="AE23" s="9"/>
      <c r="AF23" s="1"/>
      <c r="AG23" s="3"/>
      <c r="AH23" s="7"/>
      <c r="AI23" s="3"/>
      <c r="AJ23" s="4"/>
      <c r="AK23" s="15"/>
      <c r="AL23" s="1"/>
      <c r="AM23" s="3"/>
      <c r="AN23" s="7"/>
      <c r="AO23" s="3"/>
      <c r="AP23" s="4"/>
      <c r="AQ23" s="15"/>
      <c r="AR23" s="1"/>
      <c r="AS23" s="3"/>
      <c r="AT23" s="43"/>
      <c r="AU23" s="130">
        <f>'Multipliers for tiers'!$C$4*SUM(N23,Q23,T23,W23,AF23,AC23,AI23,Z23,AL23,AO23,AR23)+'Multipliers for tiers'!$C$5*SUM(O23,R23,U23,X23,AG23,AD23,AJ23,AA23,AM23,AP23,AS23)+'Multipliers for tiers'!$C$6*SUM(P23,S23,V23,Y23,AH23,AE23,AK23,AB23,AN23,AQ23,AT23)</f>
        <v>0</v>
      </c>
      <c r="AV23" s="141">
        <f t="shared" si="0"/>
        <v>0</v>
      </c>
      <c r="AW23" s="151" t="str">
        <f t="shared" si="1"/>
        <v xml:space="preserve"> </v>
      </c>
      <c r="AX23" s="164" t="str">
        <f>IFERROR(IF($M23='Progress check conditions'!$B$4,VLOOKUP($AW23,'Progress check conditions'!$C$4:$D$6,2,TRUE),IF($M23='Progress check conditions'!$B$7,VLOOKUP($AW23,'Progress check conditions'!$C$7:$D$9,2,TRUE),IF($M23='Progress check conditions'!$B$10,VLOOKUP($AW23,'Progress check conditions'!$C$10:$D$12,2,TRUE),IF($M23='Progress check conditions'!$B$13,VLOOKUP($AW23,'Progress check conditions'!$C$13:$D$15,2,TRUE),IF($M23='Progress check conditions'!$B$16,VLOOKUP($AW23,'Progress check conditions'!$C$16:$D$18,2,TRUE),IF($M23='Progress check conditions'!$B$19,VLOOKUP($AW23,'Progress check conditions'!$C$19:$D$21,2,TRUE),VLOOKUP($AW23,'Progress check conditions'!$C$22:$D$24,2,TRUE))))))),"No judgement")</f>
        <v>No judgement</v>
      </c>
      <c r="AY23" s="115"/>
      <c r="AZ23" s="116"/>
      <c r="BA23" s="117"/>
      <c r="BB23" s="6"/>
      <c r="BC23" s="5"/>
      <c r="BD23" s="8"/>
      <c r="BE23" s="6"/>
      <c r="BF23" s="5"/>
      <c r="BG23" s="9"/>
      <c r="BH23" s="1"/>
      <c r="BI23" s="4"/>
      <c r="BJ23" s="8"/>
      <c r="BK23" s="6"/>
      <c r="BL23" s="4"/>
      <c r="BM23" s="9"/>
      <c r="BN23" s="1"/>
      <c r="BO23" s="4"/>
      <c r="BP23" s="8"/>
      <c r="BQ23" s="6"/>
      <c r="BR23" s="4"/>
      <c r="BS23" s="9"/>
      <c r="BT23" s="1"/>
      <c r="BU23" s="3"/>
      <c r="BV23" s="7"/>
      <c r="BW23" s="3"/>
      <c r="BX23" s="4"/>
      <c r="BY23" s="15"/>
      <c r="BZ23" s="1"/>
      <c r="CA23" s="3"/>
      <c r="CB23" s="7"/>
      <c r="CC23" s="3"/>
      <c r="CD23" s="4"/>
      <c r="CE23" s="15"/>
      <c r="CF23" s="1"/>
      <c r="CG23" s="3"/>
      <c r="CH23" s="7"/>
      <c r="CI23" s="2"/>
      <c r="CJ23" s="4"/>
      <c r="CK23" s="19"/>
      <c r="CL23" s="3"/>
      <c r="CM23" s="4"/>
      <c r="CN23" s="15"/>
      <c r="CO23" s="130">
        <f>'Multipliers for tiers'!$F$4*SUM(BB23,BE23,BH23,BK23,BN23,BQ23,BZ23,BW23,CC23,BT23,CF23,CI23,CL23)+'Multipliers for tiers'!$F$5*SUM(BC23,BF23,BI23,BL23,BO23,BR23,CA23,BX23,CD23,BU23,CG23,CJ23,CM23)+'Multipliers for tiers'!$F$6*SUM(BD23,BG23,BJ23,BM23,BP23,BS23,CB23,BY23,CE23,BV23,CH23,CK23,CN23)</f>
        <v>0</v>
      </c>
      <c r="CP23" s="144">
        <f t="shared" si="2"/>
        <v>0</v>
      </c>
      <c r="CQ23" s="133" t="str">
        <f t="shared" si="3"/>
        <v xml:space="preserve"> </v>
      </c>
      <c r="CR23" s="164" t="str">
        <f>IFERROR(IF($M23='Progress check conditions'!$F$4,VLOOKUP($CQ23,'Progress check conditions'!$G$4:$H$6,2,TRUE),IF($M23='Progress check conditions'!$F$7,VLOOKUP($CQ23,'Progress check conditions'!$G$7:$H$9,2,TRUE),IF($M23='Progress check conditions'!$F$10,VLOOKUP($CQ23,'Progress check conditions'!$G$10:$H$12,2,TRUE),IF($M23='Progress check conditions'!$F$13,VLOOKUP($CQ23,'Progress check conditions'!$G$13:$H$15,2,TRUE),IF($M23='Progress check conditions'!$F$16,VLOOKUP($CQ23,'Progress check conditions'!$G$16:$H$18,2,TRUE),IF($M23='Progress check conditions'!$F$19,VLOOKUP($CQ23,'Progress check conditions'!$G$19:$H$21,2,TRUE),VLOOKUP($CQ23,'Progress check conditions'!$G$22:$H$24,2,TRUE))))))),"No judgement")</f>
        <v>No judgement</v>
      </c>
      <c r="CS23" s="115"/>
      <c r="CT23" s="116"/>
      <c r="CU23" s="117"/>
      <c r="CV23" s="1"/>
      <c r="CW23" s="5"/>
      <c r="CX23" s="8"/>
      <c r="CY23" s="6"/>
      <c r="CZ23" s="5"/>
      <c r="DA23" s="9"/>
      <c r="DB23" s="1"/>
      <c r="DC23" s="4"/>
      <c r="DD23" s="8"/>
      <c r="DE23" s="6"/>
      <c r="DF23" s="4"/>
      <c r="DG23" s="9"/>
      <c r="DH23" s="1"/>
      <c r="DI23" s="4"/>
      <c r="DJ23" s="8"/>
      <c r="DK23" s="6"/>
      <c r="DL23" s="4"/>
      <c r="DM23" s="9"/>
      <c r="DN23" s="1"/>
      <c r="DO23" s="3"/>
      <c r="DP23" s="7"/>
      <c r="DQ23" s="3"/>
      <c r="DR23" s="4"/>
      <c r="DS23" s="15"/>
      <c r="DT23" s="1"/>
      <c r="DU23" s="3"/>
      <c r="DV23" s="7"/>
      <c r="DW23" s="3"/>
      <c r="DX23" s="4"/>
      <c r="DY23" s="15"/>
      <c r="DZ23" s="1"/>
      <c r="EA23" s="3"/>
      <c r="EB23" s="7"/>
      <c r="EC23" s="3"/>
      <c r="ED23" s="4"/>
      <c r="EE23" s="15"/>
      <c r="EF23" s="130">
        <f>'Multipliers for tiers'!$I$4*SUM(CV23,CY23,DB23,DE23,DH23,DQ23,DN23,DT23,DK23,DW23,DZ23,EC23)+'Multipliers for tiers'!$I$5*SUM(CW23,CZ23,DC23,DF23,DI23,DR23,DO23,DU23,DL23,DX23,EA23,ED23)+'Multipliers for tiers'!$I$6*SUM(CX23,DA23,DD23,DG23,DJ23,DS23,DP23,DV23,DM23,DY23,EB23,EE23)</f>
        <v>0</v>
      </c>
      <c r="EG23" s="144">
        <f t="shared" si="4"/>
        <v>0</v>
      </c>
      <c r="EH23" s="133" t="str">
        <f t="shared" si="5"/>
        <v xml:space="preserve"> </v>
      </c>
      <c r="EI23" s="164" t="str">
        <f>IFERROR(IF($M23='Progress check conditions'!$J$4,VLOOKUP($EH23,'Progress check conditions'!$K$4:$L$6,2,TRUE),IF($M23='Progress check conditions'!$J$7,VLOOKUP($EH23,'Progress check conditions'!$K$7:$L$9,2,TRUE),IF($M23='Progress check conditions'!$J$10,VLOOKUP($EH23,'Progress check conditions'!$K$10:$L$12,2,TRUE),IF($M23='Progress check conditions'!$J$13,VLOOKUP($EH23,'Progress check conditions'!$K$13:$L$15,2,TRUE),IF($M23='Progress check conditions'!$J$16,VLOOKUP($EH23,'Progress check conditions'!$K$16:$L$18,2,TRUE),IF($M23='Progress check conditions'!$J$19,VLOOKUP($EH23,'Progress check conditions'!$K$19:$L$21,2,TRUE),VLOOKUP($EH23,'Progress check conditions'!$K$22:$L$24,2,TRUE))))))),"No judgement")</f>
        <v>No judgement</v>
      </c>
      <c r="EJ23" s="115"/>
      <c r="EK23" s="116"/>
      <c r="EL23" s="117"/>
      <c r="EM23" s="1"/>
      <c r="EN23" s="4"/>
      <c r="EO23" s="16"/>
      <c r="EP23" s="8"/>
      <c r="EQ23" s="6"/>
      <c r="ER23" s="6"/>
      <c r="ES23" s="6"/>
      <c r="ET23" s="5"/>
      <c r="EU23" s="1"/>
      <c r="EV23" s="4"/>
      <c r="EW23" s="16"/>
      <c r="EX23" s="8"/>
      <c r="EY23" s="6"/>
      <c r="EZ23" s="4"/>
      <c r="FA23" s="16"/>
      <c r="FB23" s="9"/>
      <c r="FC23" s="1"/>
      <c r="FD23" s="4"/>
      <c r="FE23" s="16"/>
      <c r="FF23" s="8"/>
      <c r="FG23" s="6"/>
      <c r="FH23" s="4"/>
      <c r="FI23" s="16"/>
      <c r="FJ23" s="9"/>
      <c r="FK23" s="1"/>
      <c r="FL23" s="4"/>
      <c r="FM23" s="16"/>
      <c r="FN23" s="7"/>
      <c r="FO23" s="3"/>
      <c r="FP23" s="5"/>
      <c r="FQ23" s="5"/>
      <c r="FR23" s="15"/>
      <c r="FS23" s="1"/>
      <c r="FT23" s="4"/>
      <c r="FU23" s="16"/>
      <c r="FV23" s="7"/>
      <c r="FW23" s="3"/>
      <c r="FX23" s="5"/>
      <c r="FY23" s="5"/>
      <c r="FZ23" s="15"/>
      <c r="GA23" s="1"/>
      <c r="GB23" s="4"/>
      <c r="GC23" s="4"/>
      <c r="GD23" s="7"/>
      <c r="GE23" s="3"/>
      <c r="GF23" s="5"/>
      <c r="GG23" s="5"/>
      <c r="GH23" s="15"/>
      <c r="GI23" s="130">
        <f>'Multipliers for tiers'!$L$4*SUM(EM23,EQ23,EU23,EY23,FC23,FG23,FK23,FO23,FS23,FW23,GA23,GE23)+'Multipliers for tiers'!$L$5*SUM(EN23,ER23,EV23,EZ23,FD23,FH23,FL23,FP23,FT23,FX23,GB23,GF23)+'Multipliers for tiers'!$L$6*SUM(EO23,ES23,EW23,FA23,FE23,FI23,FM23,FQ23,FU23,FY23,GC23,GG23)+'Multipliers for tiers'!$L$7*SUM(EP23,ET23,EX23,FB23,FF23,FJ23,FN23,FR23,FV23,FZ23,GD23,GH23)</f>
        <v>0</v>
      </c>
      <c r="GJ23" s="144">
        <f t="shared" si="6"/>
        <v>0</v>
      </c>
      <c r="GK23" s="136" t="str">
        <f t="shared" si="7"/>
        <v xml:space="preserve"> </v>
      </c>
      <c r="GL23" s="164" t="str">
        <f>IFERROR(IF($M23='Progress check conditions'!$N$4,VLOOKUP($GK23,'Progress check conditions'!$O$4:$P$6,2,TRUE),IF($M23='Progress check conditions'!$N$7,VLOOKUP($GK23,'Progress check conditions'!$O$7:$P$9,2,TRUE),IF($M23='Progress check conditions'!$N$10,VLOOKUP($GK23,'Progress check conditions'!$O$10:$P$12,2,TRUE),IF($M23='Progress check conditions'!$N$13,VLOOKUP($GK23,'Progress check conditions'!$O$13:$P$15,2,TRUE),IF($M23='Progress check conditions'!$N$16,VLOOKUP($GK23,'Progress check conditions'!$O$16:$P$18,2,TRUE),IF($M23='Progress check conditions'!$N$19,VLOOKUP($GK23,'Progress check conditions'!$O$19:$P$21,2,TRUE),VLOOKUP($GK23,'Progress check conditions'!$O$22:$P$24,2,TRUE))))))),"No judgement")</f>
        <v>No judgement</v>
      </c>
      <c r="GM23" s="115"/>
      <c r="GN23" s="116"/>
      <c r="GO23" s="117"/>
      <c r="GP23" s="1"/>
      <c r="GQ23" s="4"/>
      <c r="GR23" s="4"/>
      <c r="GS23" s="8"/>
      <c r="GT23" s="6"/>
      <c r="GU23" s="6"/>
      <c r="GV23" s="6"/>
      <c r="GW23" s="5"/>
      <c r="GX23" s="1"/>
      <c r="GY23" s="4"/>
      <c r="GZ23" s="4"/>
      <c r="HA23" s="8"/>
      <c r="HB23" s="6"/>
      <c r="HC23" s="4"/>
      <c r="HD23" s="4"/>
      <c r="HE23" s="9"/>
      <c r="HF23" s="1"/>
      <c r="HG23" s="4"/>
      <c r="HH23" s="4"/>
      <c r="HI23" s="8"/>
      <c r="HJ23" s="6"/>
      <c r="HK23" s="4"/>
      <c r="HL23" s="4"/>
      <c r="HM23" s="9"/>
      <c r="HN23" s="130">
        <f>'Multipliers for tiers'!$O$4*SUM(GP23,GT23,GX23,HB23,HF23,HJ23)+'Multipliers for tiers'!$O$5*SUM(GQ23,GU23,GY23,HC23,HG23,HK23)+'Multipliers for tiers'!$O$6*SUM(GR23,GV23,GZ23,HD23,HH23,HL23)+'Multipliers for tiers'!$O$7*SUM(GS23,GW23,HA23,HE23,HI23,HM23)</f>
        <v>0</v>
      </c>
      <c r="HO23" s="144">
        <f t="shared" si="8"/>
        <v>0</v>
      </c>
      <c r="HP23" s="136" t="str">
        <f t="shared" si="9"/>
        <v xml:space="preserve"> </v>
      </c>
      <c r="HQ23" s="164" t="str">
        <f>IFERROR(IF($M23='Progress check conditions'!$N$4,VLOOKUP($HP23,'Progress check conditions'!$S$4:$T$6,2,TRUE),IF($M23='Progress check conditions'!$N$7,VLOOKUP($HP23,'Progress check conditions'!$S$7:$T$9,2,TRUE),IF($M23='Progress check conditions'!$N$10,VLOOKUP($HP23,'Progress check conditions'!$S$10:$T$12,2,TRUE),IF($M23='Progress check conditions'!$N$13,VLOOKUP($HP23,'Progress check conditions'!$S$13:$T$15,2,TRUE),IF($M23='Progress check conditions'!$N$16,VLOOKUP($HP23,'Progress check conditions'!$S$16:$T$18,2,TRUE),IF($M23='Progress check conditions'!$N$19,VLOOKUP($HP23,'Progress check conditions'!$S$19:$T$21,2,TRUE),VLOOKUP($HP23,'Progress check conditions'!$S$22:$T$24,2,TRUE))))))),"No judgement")</f>
        <v>No judgement</v>
      </c>
      <c r="HR23" s="115"/>
      <c r="HS23" s="116"/>
      <c r="HT23" s="117"/>
    </row>
    <row r="24" spans="1:228" x14ac:dyDescent="0.3">
      <c r="A24" s="156"/>
      <c r="B24" s="110"/>
      <c r="C24" s="111"/>
      <c r="D24" s="109"/>
      <c r="E24" s="112"/>
      <c r="F24" s="112"/>
      <c r="G24" s="112"/>
      <c r="H24" s="112"/>
      <c r="I24" s="113"/>
      <c r="J24" s="103"/>
      <c r="K24" s="113"/>
      <c r="L24" s="109"/>
      <c r="M24" s="114"/>
      <c r="N24" s="1"/>
      <c r="O24" s="5"/>
      <c r="P24" s="8"/>
      <c r="Q24" s="6"/>
      <c r="R24" s="5"/>
      <c r="S24" s="9"/>
      <c r="T24" s="1"/>
      <c r="U24" s="4"/>
      <c r="V24" s="8"/>
      <c r="W24" s="6"/>
      <c r="X24" s="4"/>
      <c r="Y24" s="9"/>
      <c r="Z24" s="1"/>
      <c r="AA24" s="4"/>
      <c r="AB24" s="8"/>
      <c r="AC24" s="6"/>
      <c r="AD24" s="4"/>
      <c r="AE24" s="9"/>
      <c r="AF24" s="1"/>
      <c r="AG24" s="3"/>
      <c r="AH24" s="7"/>
      <c r="AI24" s="3"/>
      <c r="AJ24" s="4"/>
      <c r="AK24" s="15"/>
      <c r="AL24" s="1"/>
      <c r="AM24" s="3"/>
      <c r="AN24" s="7"/>
      <c r="AO24" s="3"/>
      <c r="AP24" s="4"/>
      <c r="AQ24" s="15"/>
      <c r="AR24" s="1"/>
      <c r="AS24" s="3"/>
      <c r="AT24" s="43"/>
      <c r="AU24" s="130">
        <f>'Multipliers for tiers'!$C$4*SUM(N24,Q24,T24,W24,AF24,AC24,AI24,Z24,AL24,AO24,AR24)+'Multipliers for tiers'!$C$5*SUM(O24,R24,U24,X24,AG24,AD24,AJ24,AA24,AM24,AP24,AS24)+'Multipliers for tiers'!$C$6*SUM(P24,S24,V24,Y24,AH24,AE24,AK24,AB24,AN24,AQ24,AT24)</f>
        <v>0</v>
      </c>
      <c r="AV24" s="141">
        <f t="shared" si="0"/>
        <v>0</v>
      </c>
      <c r="AW24" s="151" t="str">
        <f t="shared" si="1"/>
        <v xml:space="preserve"> </v>
      </c>
      <c r="AX24" s="164" t="str">
        <f>IFERROR(IF($M24='Progress check conditions'!$B$4,VLOOKUP($AW24,'Progress check conditions'!$C$4:$D$6,2,TRUE),IF($M24='Progress check conditions'!$B$7,VLOOKUP($AW24,'Progress check conditions'!$C$7:$D$9,2,TRUE),IF($M24='Progress check conditions'!$B$10,VLOOKUP($AW24,'Progress check conditions'!$C$10:$D$12,2,TRUE),IF($M24='Progress check conditions'!$B$13,VLOOKUP($AW24,'Progress check conditions'!$C$13:$D$15,2,TRUE),IF($M24='Progress check conditions'!$B$16,VLOOKUP($AW24,'Progress check conditions'!$C$16:$D$18,2,TRUE),IF($M24='Progress check conditions'!$B$19,VLOOKUP($AW24,'Progress check conditions'!$C$19:$D$21,2,TRUE),VLOOKUP($AW24,'Progress check conditions'!$C$22:$D$24,2,TRUE))))))),"No judgement")</f>
        <v>No judgement</v>
      </c>
      <c r="AY24" s="115"/>
      <c r="AZ24" s="116"/>
      <c r="BA24" s="117"/>
      <c r="BB24" s="6"/>
      <c r="BC24" s="5"/>
      <c r="BD24" s="8"/>
      <c r="BE24" s="6"/>
      <c r="BF24" s="5"/>
      <c r="BG24" s="9"/>
      <c r="BH24" s="1"/>
      <c r="BI24" s="4"/>
      <c r="BJ24" s="8"/>
      <c r="BK24" s="6"/>
      <c r="BL24" s="4"/>
      <c r="BM24" s="9"/>
      <c r="BN24" s="1"/>
      <c r="BO24" s="4"/>
      <c r="BP24" s="8"/>
      <c r="BQ24" s="6"/>
      <c r="BR24" s="4"/>
      <c r="BS24" s="9"/>
      <c r="BT24" s="1"/>
      <c r="BU24" s="3"/>
      <c r="BV24" s="7"/>
      <c r="BW24" s="3"/>
      <c r="BX24" s="4"/>
      <c r="BY24" s="15"/>
      <c r="BZ24" s="1"/>
      <c r="CA24" s="3"/>
      <c r="CB24" s="7"/>
      <c r="CC24" s="3"/>
      <c r="CD24" s="4"/>
      <c r="CE24" s="15"/>
      <c r="CF24" s="1"/>
      <c r="CG24" s="3"/>
      <c r="CH24" s="7"/>
      <c r="CI24" s="2"/>
      <c r="CJ24" s="4"/>
      <c r="CK24" s="19"/>
      <c r="CL24" s="3"/>
      <c r="CM24" s="4"/>
      <c r="CN24" s="15"/>
      <c r="CO24" s="130">
        <f>'Multipliers for tiers'!$F$4*SUM(BB24,BE24,BH24,BK24,BN24,BQ24,BZ24,BW24,CC24,BT24,CF24,CI24,CL24)+'Multipliers for tiers'!$F$5*SUM(BC24,BF24,BI24,BL24,BO24,BR24,CA24,BX24,CD24,BU24,CG24,CJ24,CM24)+'Multipliers for tiers'!$F$6*SUM(BD24,BG24,BJ24,BM24,BP24,BS24,CB24,BY24,CE24,BV24,CH24,CK24,CN24)</f>
        <v>0</v>
      </c>
      <c r="CP24" s="144">
        <f t="shared" si="2"/>
        <v>0</v>
      </c>
      <c r="CQ24" s="133" t="str">
        <f t="shared" si="3"/>
        <v xml:space="preserve"> </v>
      </c>
      <c r="CR24" s="164" t="str">
        <f>IFERROR(IF($M24='Progress check conditions'!$F$4,VLOOKUP($CQ24,'Progress check conditions'!$G$4:$H$6,2,TRUE),IF($M24='Progress check conditions'!$F$7,VLOOKUP($CQ24,'Progress check conditions'!$G$7:$H$9,2,TRUE),IF($M24='Progress check conditions'!$F$10,VLOOKUP($CQ24,'Progress check conditions'!$G$10:$H$12,2,TRUE),IF($M24='Progress check conditions'!$F$13,VLOOKUP($CQ24,'Progress check conditions'!$G$13:$H$15,2,TRUE),IF($M24='Progress check conditions'!$F$16,VLOOKUP($CQ24,'Progress check conditions'!$G$16:$H$18,2,TRUE),IF($M24='Progress check conditions'!$F$19,VLOOKUP($CQ24,'Progress check conditions'!$G$19:$H$21,2,TRUE),VLOOKUP($CQ24,'Progress check conditions'!$G$22:$H$24,2,TRUE))))))),"No judgement")</f>
        <v>No judgement</v>
      </c>
      <c r="CS24" s="115"/>
      <c r="CT24" s="116"/>
      <c r="CU24" s="117"/>
      <c r="CV24" s="1"/>
      <c r="CW24" s="5"/>
      <c r="CX24" s="8"/>
      <c r="CY24" s="6"/>
      <c r="CZ24" s="5"/>
      <c r="DA24" s="9"/>
      <c r="DB24" s="1"/>
      <c r="DC24" s="4"/>
      <c r="DD24" s="8"/>
      <c r="DE24" s="6"/>
      <c r="DF24" s="4"/>
      <c r="DG24" s="9"/>
      <c r="DH24" s="1"/>
      <c r="DI24" s="4"/>
      <c r="DJ24" s="8"/>
      <c r="DK24" s="6"/>
      <c r="DL24" s="4"/>
      <c r="DM24" s="9"/>
      <c r="DN24" s="1"/>
      <c r="DO24" s="3"/>
      <c r="DP24" s="7"/>
      <c r="DQ24" s="3"/>
      <c r="DR24" s="4"/>
      <c r="DS24" s="15"/>
      <c r="DT24" s="1"/>
      <c r="DU24" s="3"/>
      <c r="DV24" s="7"/>
      <c r="DW24" s="3"/>
      <c r="DX24" s="4"/>
      <c r="DY24" s="15"/>
      <c r="DZ24" s="1"/>
      <c r="EA24" s="3"/>
      <c r="EB24" s="7"/>
      <c r="EC24" s="3"/>
      <c r="ED24" s="4"/>
      <c r="EE24" s="15"/>
      <c r="EF24" s="130">
        <f>'Multipliers for tiers'!$I$4*SUM(CV24,CY24,DB24,DE24,DH24,DQ24,DN24,DT24,DK24,DW24,DZ24,EC24)+'Multipliers for tiers'!$I$5*SUM(CW24,CZ24,DC24,DF24,DI24,DR24,DO24,DU24,DL24,DX24,EA24,ED24)+'Multipliers for tiers'!$I$6*SUM(CX24,DA24,DD24,DG24,DJ24,DS24,DP24,DV24,DM24,DY24,EB24,EE24)</f>
        <v>0</v>
      </c>
      <c r="EG24" s="144">
        <f t="shared" si="4"/>
        <v>0</v>
      </c>
      <c r="EH24" s="133" t="str">
        <f t="shared" si="5"/>
        <v xml:space="preserve"> </v>
      </c>
      <c r="EI24" s="164" t="str">
        <f>IFERROR(IF($M24='Progress check conditions'!$J$4,VLOOKUP($EH24,'Progress check conditions'!$K$4:$L$6,2,TRUE),IF($M24='Progress check conditions'!$J$7,VLOOKUP($EH24,'Progress check conditions'!$K$7:$L$9,2,TRUE),IF($M24='Progress check conditions'!$J$10,VLOOKUP($EH24,'Progress check conditions'!$K$10:$L$12,2,TRUE),IF($M24='Progress check conditions'!$J$13,VLOOKUP($EH24,'Progress check conditions'!$K$13:$L$15,2,TRUE),IF($M24='Progress check conditions'!$J$16,VLOOKUP($EH24,'Progress check conditions'!$K$16:$L$18,2,TRUE),IF($M24='Progress check conditions'!$J$19,VLOOKUP($EH24,'Progress check conditions'!$K$19:$L$21,2,TRUE),VLOOKUP($EH24,'Progress check conditions'!$K$22:$L$24,2,TRUE))))))),"No judgement")</f>
        <v>No judgement</v>
      </c>
      <c r="EJ24" s="115"/>
      <c r="EK24" s="116"/>
      <c r="EL24" s="117"/>
      <c r="EM24" s="1"/>
      <c r="EN24" s="4"/>
      <c r="EO24" s="16"/>
      <c r="EP24" s="8"/>
      <c r="EQ24" s="6"/>
      <c r="ER24" s="6"/>
      <c r="ES24" s="6"/>
      <c r="ET24" s="5"/>
      <c r="EU24" s="1"/>
      <c r="EV24" s="4"/>
      <c r="EW24" s="16"/>
      <c r="EX24" s="8"/>
      <c r="EY24" s="6"/>
      <c r="EZ24" s="4"/>
      <c r="FA24" s="16"/>
      <c r="FB24" s="9"/>
      <c r="FC24" s="1"/>
      <c r="FD24" s="4"/>
      <c r="FE24" s="16"/>
      <c r="FF24" s="8"/>
      <c r="FG24" s="6"/>
      <c r="FH24" s="4"/>
      <c r="FI24" s="16"/>
      <c r="FJ24" s="9"/>
      <c r="FK24" s="1"/>
      <c r="FL24" s="4"/>
      <c r="FM24" s="16"/>
      <c r="FN24" s="7"/>
      <c r="FO24" s="3"/>
      <c r="FP24" s="5"/>
      <c r="FQ24" s="5"/>
      <c r="FR24" s="15"/>
      <c r="FS24" s="1"/>
      <c r="FT24" s="4"/>
      <c r="FU24" s="16"/>
      <c r="FV24" s="7"/>
      <c r="FW24" s="3"/>
      <c r="FX24" s="5"/>
      <c r="FY24" s="5"/>
      <c r="FZ24" s="15"/>
      <c r="GA24" s="1"/>
      <c r="GB24" s="4"/>
      <c r="GC24" s="4"/>
      <c r="GD24" s="7"/>
      <c r="GE24" s="3"/>
      <c r="GF24" s="5"/>
      <c r="GG24" s="5"/>
      <c r="GH24" s="15"/>
      <c r="GI24" s="130">
        <f>'Multipliers for tiers'!$L$4*SUM(EM24,EQ24,EU24,EY24,FC24,FG24,FK24,FO24,FS24,FW24,GA24,GE24)+'Multipliers for tiers'!$L$5*SUM(EN24,ER24,EV24,EZ24,FD24,FH24,FL24,FP24,FT24,FX24,GB24,GF24)+'Multipliers for tiers'!$L$6*SUM(EO24,ES24,EW24,FA24,FE24,FI24,FM24,FQ24,FU24,FY24,GC24,GG24)+'Multipliers for tiers'!$L$7*SUM(EP24,ET24,EX24,FB24,FF24,FJ24,FN24,FR24,FV24,FZ24,GD24,GH24)</f>
        <v>0</v>
      </c>
      <c r="GJ24" s="144">
        <f t="shared" si="6"/>
        <v>0</v>
      </c>
      <c r="GK24" s="136" t="str">
        <f t="shared" si="7"/>
        <v xml:space="preserve"> </v>
      </c>
      <c r="GL24" s="164" t="str">
        <f>IFERROR(IF($M24='Progress check conditions'!$N$4,VLOOKUP($GK24,'Progress check conditions'!$O$4:$P$6,2,TRUE),IF($M24='Progress check conditions'!$N$7,VLOOKUP($GK24,'Progress check conditions'!$O$7:$P$9,2,TRUE),IF($M24='Progress check conditions'!$N$10,VLOOKUP($GK24,'Progress check conditions'!$O$10:$P$12,2,TRUE),IF($M24='Progress check conditions'!$N$13,VLOOKUP($GK24,'Progress check conditions'!$O$13:$P$15,2,TRUE),IF($M24='Progress check conditions'!$N$16,VLOOKUP($GK24,'Progress check conditions'!$O$16:$P$18,2,TRUE),IF($M24='Progress check conditions'!$N$19,VLOOKUP($GK24,'Progress check conditions'!$O$19:$P$21,2,TRUE),VLOOKUP($GK24,'Progress check conditions'!$O$22:$P$24,2,TRUE))))))),"No judgement")</f>
        <v>No judgement</v>
      </c>
      <c r="GM24" s="115"/>
      <c r="GN24" s="116"/>
      <c r="GO24" s="117"/>
      <c r="GP24" s="1"/>
      <c r="GQ24" s="4"/>
      <c r="GR24" s="4"/>
      <c r="GS24" s="8"/>
      <c r="GT24" s="6"/>
      <c r="GU24" s="6"/>
      <c r="GV24" s="6"/>
      <c r="GW24" s="5"/>
      <c r="GX24" s="1"/>
      <c r="GY24" s="4"/>
      <c r="GZ24" s="4"/>
      <c r="HA24" s="8"/>
      <c r="HB24" s="6"/>
      <c r="HC24" s="4"/>
      <c r="HD24" s="4"/>
      <c r="HE24" s="9"/>
      <c r="HF24" s="1"/>
      <c r="HG24" s="4"/>
      <c r="HH24" s="4"/>
      <c r="HI24" s="8"/>
      <c r="HJ24" s="6"/>
      <c r="HK24" s="4"/>
      <c r="HL24" s="4"/>
      <c r="HM24" s="9"/>
      <c r="HN24" s="130">
        <f>'Multipliers for tiers'!$O$4*SUM(GP24,GT24,GX24,HB24,HF24,HJ24)+'Multipliers for tiers'!$O$5*SUM(GQ24,GU24,GY24,HC24,HG24,HK24)+'Multipliers for tiers'!$O$6*SUM(GR24,GV24,GZ24,HD24,HH24,HL24)+'Multipliers for tiers'!$O$7*SUM(GS24,GW24,HA24,HE24,HI24,HM24)</f>
        <v>0</v>
      </c>
      <c r="HO24" s="144">
        <f t="shared" si="8"/>
        <v>0</v>
      </c>
      <c r="HP24" s="136" t="str">
        <f t="shared" si="9"/>
        <v xml:space="preserve"> </v>
      </c>
      <c r="HQ24" s="164" t="str">
        <f>IFERROR(IF($M24='Progress check conditions'!$N$4,VLOOKUP($HP24,'Progress check conditions'!$S$4:$T$6,2,TRUE),IF($M24='Progress check conditions'!$N$7,VLOOKUP($HP24,'Progress check conditions'!$S$7:$T$9,2,TRUE),IF($M24='Progress check conditions'!$N$10,VLOOKUP($HP24,'Progress check conditions'!$S$10:$T$12,2,TRUE),IF($M24='Progress check conditions'!$N$13,VLOOKUP($HP24,'Progress check conditions'!$S$13:$T$15,2,TRUE),IF($M24='Progress check conditions'!$N$16,VLOOKUP($HP24,'Progress check conditions'!$S$16:$T$18,2,TRUE),IF($M24='Progress check conditions'!$N$19,VLOOKUP($HP24,'Progress check conditions'!$S$19:$T$21,2,TRUE),VLOOKUP($HP24,'Progress check conditions'!$S$22:$T$24,2,TRUE))))))),"No judgement")</f>
        <v>No judgement</v>
      </c>
      <c r="HR24" s="115"/>
      <c r="HS24" s="116"/>
      <c r="HT24" s="117"/>
    </row>
    <row r="25" spans="1:228" x14ac:dyDescent="0.3">
      <c r="A25" s="156"/>
      <c r="B25" s="110"/>
      <c r="C25" s="111"/>
      <c r="D25" s="109"/>
      <c r="E25" s="112"/>
      <c r="F25" s="112"/>
      <c r="G25" s="112"/>
      <c r="H25" s="112"/>
      <c r="I25" s="113"/>
      <c r="J25" s="103"/>
      <c r="K25" s="113"/>
      <c r="L25" s="109"/>
      <c r="M25" s="114"/>
      <c r="N25" s="1"/>
      <c r="O25" s="5"/>
      <c r="P25" s="8"/>
      <c r="Q25" s="6"/>
      <c r="R25" s="5"/>
      <c r="S25" s="9"/>
      <c r="T25" s="1"/>
      <c r="U25" s="4"/>
      <c r="V25" s="8"/>
      <c r="W25" s="6"/>
      <c r="X25" s="4"/>
      <c r="Y25" s="9"/>
      <c r="Z25" s="1"/>
      <c r="AA25" s="4"/>
      <c r="AB25" s="8"/>
      <c r="AC25" s="6"/>
      <c r="AD25" s="4"/>
      <c r="AE25" s="9"/>
      <c r="AF25" s="1"/>
      <c r="AG25" s="3"/>
      <c r="AH25" s="7"/>
      <c r="AI25" s="3"/>
      <c r="AJ25" s="4"/>
      <c r="AK25" s="15"/>
      <c r="AL25" s="1"/>
      <c r="AM25" s="3"/>
      <c r="AN25" s="7"/>
      <c r="AO25" s="3"/>
      <c r="AP25" s="4"/>
      <c r="AQ25" s="15"/>
      <c r="AR25" s="1"/>
      <c r="AS25" s="3"/>
      <c r="AT25" s="43"/>
      <c r="AU25" s="130">
        <f>'Multipliers for tiers'!$C$4*SUM(N25,Q25,T25,W25,AF25,AC25,AI25,Z25,AL25,AO25,AR25)+'Multipliers for tiers'!$C$5*SUM(O25,R25,U25,X25,AG25,AD25,AJ25,AA25,AM25,AP25,AS25)+'Multipliers for tiers'!$C$6*SUM(P25,S25,V25,Y25,AH25,AE25,AK25,AB25,AN25,AQ25,AT25)</f>
        <v>0</v>
      </c>
      <c r="AV25" s="141">
        <f t="shared" si="0"/>
        <v>0</v>
      </c>
      <c r="AW25" s="151" t="str">
        <f t="shared" si="1"/>
        <v xml:space="preserve"> </v>
      </c>
      <c r="AX25" s="164" t="str">
        <f>IFERROR(IF($M25='Progress check conditions'!$B$4,VLOOKUP($AW25,'Progress check conditions'!$C$4:$D$6,2,TRUE),IF($M25='Progress check conditions'!$B$7,VLOOKUP($AW25,'Progress check conditions'!$C$7:$D$9,2,TRUE),IF($M25='Progress check conditions'!$B$10,VLOOKUP($AW25,'Progress check conditions'!$C$10:$D$12,2,TRUE),IF($M25='Progress check conditions'!$B$13,VLOOKUP($AW25,'Progress check conditions'!$C$13:$D$15,2,TRUE),IF($M25='Progress check conditions'!$B$16,VLOOKUP($AW25,'Progress check conditions'!$C$16:$D$18,2,TRUE),IF($M25='Progress check conditions'!$B$19,VLOOKUP($AW25,'Progress check conditions'!$C$19:$D$21,2,TRUE),VLOOKUP($AW25,'Progress check conditions'!$C$22:$D$24,2,TRUE))))))),"No judgement")</f>
        <v>No judgement</v>
      </c>
      <c r="AY25" s="115"/>
      <c r="AZ25" s="116"/>
      <c r="BA25" s="117"/>
      <c r="BB25" s="6"/>
      <c r="BC25" s="5"/>
      <c r="BD25" s="8"/>
      <c r="BE25" s="6"/>
      <c r="BF25" s="5"/>
      <c r="BG25" s="9"/>
      <c r="BH25" s="1"/>
      <c r="BI25" s="4"/>
      <c r="BJ25" s="8"/>
      <c r="BK25" s="6"/>
      <c r="BL25" s="4"/>
      <c r="BM25" s="9"/>
      <c r="BN25" s="1"/>
      <c r="BO25" s="4"/>
      <c r="BP25" s="8"/>
      <c r="BQ25" s="6"/>
      <c r="BR25" s="4"/>
      <c r="BS25" s="9"/>
      <c r="BT25" s="1"/>
      <c r="BU25" s="3"/>
      <c r="BV25" s="7"/>
      <c r="BW25" s="3"/>
      <c r="BX25" s="4"/>
      <c r="BY25" s="15"/>
      <c r="BZ25" s="1"/>
      <c r="CA25" s="3"/>
      <c r="CB25" s="7"/>
      <c r="CC25" s="3"/>
      <c r="CD25" s="4"/>
      <c r="CE25" s="15"/>
      <c r="CF25" s="1"/>
      <c r="CG25" s="3"/>
      <c r="CH25" s="7"/>
      <c r="CI25" s="2"/>
      <c r="CJ25" s="4"/>
      <c r="CK25" s="19"/>
      <c r="CL25" s="3"/>
      <c r="CM25" s="4"/>
      <c r="CN25" s="15"/>
      <c r="CO25" s="130">
        <f>'Multipliers for tiers'!$F$4*SUM(BB25,BE25,BH25,BK25,BN25,BQ25,BZ25,BW25,CC25,BT25,CF25,CI25,CL25)+'Multipliers for tiers'!$F$5*SUM(BC25,BF25,BI25,BL25,BO25,BR25,CA25,BX25,CD25,BU25,CG25,CJ25,CM25)+'Multipliers for tiers'!$F$6*SUM(BD25,BG25,BJ25,BM25,BP25,BS25,CB25,BY25,CE25,BV25,CH25,CK25,CN25)</f>
        <v>0</v>
      </c>
      <c r="CP25" s="144">
        <f t="shared" si="2"/>
        <v>0</v>
      </c>
      <c r="CQ25" s="133" t="str">
        <f t="shared" si="3"/>
        <v xml:space="preserve"> </v>
      </c>
      <c r="CR25" s="164" t="str">
        <f>IFERROR(IF($M25='Progress check conditions'!$F$4,VLOOKUP($CQ25,'Progress check conditions'!$G$4:$H$6,2,TRUE),IF($M25='Progress check conditions'!$F$7,VLOOKUP($CQ25,'Progress check conditions'!$G$7:$H$9,2,TRUE),IF($M25='Progress check conditions'!$F$10,VLOOKUP($CQ25,'Progress check conditions'!$G$10:$H$12,2,TRUE),IF($M25='Progress check conditions'!$F$13,VLOOKUP($CQ25,'Progress check conditions'!$G$13:$H$15,2,TRUE),IF($M25='Progress check conditions'!$F$16,VLOOKUP($CQ25,'Progress check conditions'!$G$16:$H$18,2,TRUE),IF($M25='Progress check conditions'!$F$19,VLOOKUP($CQ25,'Progress check conditions'!$G$19:$H$21,2,TRUE),VLOOKUP($CQ25,'Progress check conditions'!$G$22:$H$24,2,TRUE))))))),"No judgement")</f>
        <v>No judgement</v>
      </c>
      <c r="CS25" s="115"/>
      <c r="CT25" s="116"/>
      <c r="CU25" s="117"/>
      <c r="CV25" s="1"/>
      <c r="CW25" s="5"/>
      <c r="CX25" s="8"/>
      <c r="CY25" s="6"/>
      <c r="CZ25" s="5"/>
      <c r="DA25" s="9"/>
      <c r="DB25" s="1"/>
      <c r="DC25" s="4"/>
      <c r="DD25" s="8"/>
      <c r="DE25" s="6"/>
      <c r="DF25" s="4"/>
      <c r="DG25" s="9"/>
      <c r="DH25" s="1"/>
      <c r="DI25" s="4"/>
      <c r="DJ25" s="8"/>
      <c r="DK25" s="6"/>
      <c r="DL25" s="4"/>
      <c r="DM25" s="9"/>
      <c r="DN25" s="1"/>
      <c r="DO25" s="3"/>
      <c r="DP25" s="7"/>
      <c r="DQ25" s="3"/>
      <c r="DR25" s="4"/>
      <c r="DS25" s="15"/>
      <c r="DT25" s="1"/>
      <c r="DU25" s="3"/>
      <c r="DV25" s="7"/>
      <c r="DW25" s="3"/>
      <c r="DX25" s="4"/>
      <c r="DY25" s="15"/>
      <c r="DZ25" s="1"/>
      <c r="EA25" s="3"/>
      <c r="EB25" s="7"/>
      <c r="EC25" s="3"/>
      <c r="ED25" s="4"/>
      <c r="EE25" s="15"/>
      <c r="EF25" s="130">
        <f>'Multipliers for tiers'!$I$4*SUM(CV25,CY25,DB25,DE25,DH25,DQ25,DN25,DT25,DK25,DW25,DZ25,EC25)+'Multipliers for tiers'!$I$5*SUM(CW25,CZ25,DC25,DF25,DI25,DR25,DO25,DU25,DL25,DX25,EA25,ED25)+'Multipliers for tiers'!$I$6*SUM(CX25,DA25,DD25,DG25,DJ25,DS25,DP25,DV25,DM25,DY25,EB25,EE25)</f>
        <v>0</v>
      </c>
      <c r="EG25" s="144">
        <f t="shared" si="4"/>
        <v>0</v>
      </c>
      <c r="EH25" s="133" t="str">
        <f t="shared" si="5"/>
        <v xml:space="preserve"> </v>
      </c>
      <c r="EI25" s="164" t="str">
        <f>IFERROR(IF($M25='Progress check conditions'!$J$4,VLOOKUP($EH25,'Progress check conditions'!$K$4:$L$6,2,TRUE),IF($M25='Progress check conditions'!$J$7,VLOOKUP($EH25,'Progress check conditions'!$K$7:$L$9,2,TRUE),IF($M25='Progress check conditions'!$J$10,VLOOKUP($EH25,'Progress check conditions'!$K$10:$L$12,2,TRUE),IF($M25='Progress check conditions'!$J$13,VLOOKUP($EH25,'Progress check conditions'!$K$13:$L$15,2,TRUE),IF($M25='Progress check conditions'!$J$16,VLOOKUP($EH25,'Progress check conditions'!$K$16:$L$18,2,TRUE),IF($M25='Progress check conditions'!$J$19,VLOOKUP($EH25,'Progress check conditions'!$K$19:$L$21,2,TRUE),VLOOKUP($EH25,'Progress check conditions'!$K$22:$L$24,2,TRUE))))))),"No judgement")</f>
        <v>No judgement</v>
      </c>
      <c r="EJ25" s="115"/>
      <c r="EK25" s="116"/>
      <c r="EL25" s="117"/>
      <c r="EM25" s="1"/>
      <c r="EN25" s="4"/>
      <c r="EO25" s="16"/>
      <c r="EP25" s="8"/>
      <c r="EQ25" s="6"/>
      <c r="ER25" s="6"/>
      <c r="ES25" s="6"/>
      <c r="ET25" s="5"/>
      <c r="EU25" s="1"/>
      <c r="EV25" s="4"/>
      <c r="EW25" s="16"/>
      <c r="EX25" s="8"/>
      <c r="EY25" s="6"/>
      <c r="EZ25" s="4"/>
      <c r="FA25" s="16"/>
      <c r="FB25" s="9"/>
      <c r="FC25" s="1"/>
      <c r="FD25" s="4"/>
      <c r="FE25" s="16"/>
      <c r="FF25" s="8"/>
      <c r="FG25" s="6"/>
      <c r="FH25" s="4"/>
      <c r="FI25" s="16"/>
      <c r="FJ25" s="9"/>
      <c r="FK25" s="1"/>
      <c r="FL25" s="4"/>
      <c r="FM25" s="16"/>
      <c r="FN25" s="7"/>
      <c r="FO25" s="3"/>
      <c r="FP25" s="5"/>
      <c r="FQ25" s="5"/>
      <c r="FR25" s="15"/>
      <c r="FS25" s="1"/>
      <c r="FT25" s="4"/>
      <c r="FU25" s="16"/>
      <c r="FV25" s="7"/>
      <c r="FW25" s="3"/>
      <c r="FX25" s="5"/>
      <c r="FY25" s="5"/>
      <c r="FZ25" s="15"/>
      <c r="GA25" s="1"/>
      <c r="GB25" s="4"/>
      <c r="GC25" s="4"/>
      <c r="GD25" s="7"/>
      <c r="GE25" s="3"/>
      <c r="GF25" s="5"/>
      <c r="GG25" s="5"/>
      <c r="GH25" s="15"/>
      <c r="GI25" s="130">
        <f>'Multipliers for tiers'!$L$4*SUM(EM25,EQ25,EU25,EY25,FC25,FG25,FK25,FO25,FS25,FW25,GA25,GE25)+'Multipliers for tiers'!$L$5*SUM(EN25,ER25,EV25,EZ25,FD25,FH25,FL25,FP25,FT25,FX25,GB25,GF25)+'Multipliers for tiers'!$L$6*SUM(EO25,ES25,EW25,FA25,FE25,FI25,FM25,FQ25,FU25,FY25,GC25,GG25)+'Multipliers for tiers'!$L$7*SUM(EP25,ET25,EX25,FB25,FF25,FJ25,FN25,FR25,FV25,FZ25,GD25,GH25)</f>
        <v>0</v>
      </c>
      <c r="GJ25" s="144">
        <f t="shared" si="6"/>
        <v>0</v>
      </c>
      <c r="GK25" s="136" t="str">
        <f t="shared" si="7"/>
        <v xml:space="preserve"> </v>
      </c>
      <c r="GL25" s="164" t="str">
        <f>IFERROR(IF($M25='Progress check conditions'!$N$4,VLOOKUP($GK25,'Progress check conditions'!$O$4:$P$6,2,TRUE),IF($M25='Progress check conditions'!$N$7,VLOOKUP($GK25,'Progress check conditions'!$O$7:$P$9,2,TRUE),IF($M25='Progress check conditions'!$N$10,VLOOKUP($GK25,'Progress check conditions'!$O$10:$P$12,2,TRUE),IF($M25='Progress check conditions'!$N$13,VLOOKUP($GK25,'Progress check conditions'!$O$13:$P$15,2,TRUE),IF($M25='Progress check conditions'!$N$16,VLOOKUP($GK25,'Progress check conditions'!$O$16:$P$18,2,TRUE),IF($M25='Progress check conditions'!$N$19,VLOOKUP($GK25,'Progress check conditions'!$O$19:$P$21,2,TRUE),VLOOKUP($GK25,'Progress check conditions'!$O$22:$P$24,2,TRUE))))))),"No judgement")</f>
        <v>No judgement</v>
      </c>
      <c r="GM25" s="115"/>
      <c r="GN25" s="116"/>
      <c r="GO25" s="117"/>
      <c r="GP25" s="1"/>
      <c r="GQ25" s="4"/>
      <c r="GR25" s="4"/>
      <c r="GS25" s="8"/>
      <c r="GT25" s="6"/>
      <c r="GU25" s="6"/>
      <c r="GV25" s="6"/>
      <c r="GW25" s="5"/>
      <c r="GX25" s="1"/>
      <c r="GY25" s="4"/>
      <c r="GZ25" s="4"/>
      <c r="HA25" s="8"/>
      <c r="HB25" s="6"/>
      <c r="HC25" s="4"/>
      <c r="HD25" s="4"/>
      <c r="HE25" s="9"/>
      <c r="HF25" s="1"/>
      <c r="HG25" s="4"/>
      <c r="HH25" s="4"/>
      <c r="HI25" s="8"/>
      <c r="HJ25" s="6"/>
      <c r="HK25" s="4"/>
      <c r="HL25" s="4"/>
      <c r="HM25" s="9"/>
      <c r="HN25" s="130">
        <f>'Multipliers for tiers'!$O$4*SUM(GP25,GT25,GX25,HB25,HF25,HJ25)+'Multipliers for tiers'!$O$5*SUM(GQ25,GU25,GY25,HC25,HG25,HK25)+'Multipliers for tiers'!$O$6*SUM(GR25,GV25,GZ25,HD25,HH25,HL25)+'Multipliers for tiers'!$O$7*SUM(GS25,GW25,HA25,HE25,HI25,HM25)</f>
        <v>0</v>
      </c>
      <c r="HO25" s="144">
        <f t="shared" si="8"/>
        <v>0</v>
      </c>
      <c r="HP25" s="136" t="str">
        <f t="shared" si="9"/>
        <v xml:space="preserve"> </v>
      </c>
      <c r="HQ25" s="164" t="str">
        <f>IFERROR(IF($M25='Progress check conditions'!$N$4,VLOOKUP($HP25,'Progress check conditions'!$S$4:$T$6,2,TRUE),IF($M25='Progress check conditions'!$N$7,VLOOKUP($HP25,'Progress check conditions'!$S$7:$T$9,2,TRUE),IF($M25='Progress check conditions'!$N$10,VLOOKUP($HP25,'Progress check conditions'!$S$10:$T$12,2,TRUE),IF($M25='Progress check conditions'!$N$13,VLOOKUP($HP25,'Progress check conditions'!$S$13:$T$15,2,TRUE),IF($M25='Progress check conditions'!$N$16,VLOOKUP($HP25,'Progress check conditions'!$S$16:$T$18,2,TRUE),IF($M25='Progress check conditions'!$N$19,VLOOKUP($HP25,'Progress check conditions'!$S$19:$T$21,2,TRUE),VLOOKUP($HP25,'Progress check conditions'!$S$22:$T$24,2,TRUE))))))),"No judgement")</f>
        <v>No judgement</v>
      </c>
      <c r="HR25" s="115"/>
      <c r="HS25" s="116"/>
      <c r="HT25" s="117"/>
    </row>
    <row r="26" spans="1:228" x14ac:dyDescent="0.3">
      <c r="A26" s="156"/>
      <c r="B26" s="110"/>
      <c r="C26" s="111"/>
      <c r="D26" s="109"/>
      <c r="E26" s="112"/>
      <c r="F26" s="112"/>
      <c r="G26" s="112"/>
      <c r="H26" s="112"/>
      <c r="I26" s="113"/>
      <c r="J26" s="103"/>
      <c r="K26" s="113"/>
      <c r="L26" s="109"/>
      <c r="M26" s="114"/>
      <c r="N26" s="1"/>
      <c r="O26" s="5"/>
      <c r="P26" s="8"/>
      <c r="Q26" s="6"/>
      <c r="R26" s="5"/>
      <c r="S26" s="9"/>
      <c r="T26" s="1"/>
      <c r="U26" s="4"/>
      <c r="V26" s="8"/>
      <c r="W26" s="6"/>
      <c r="X26" s="4"/>
      <c r="Y26" s="9"/>
      <c r="Z26" s="1"/>
      <c r="AA26" s="4"/>
      <c r="AB26" s="8"/>
      <c r="AC26" s="6"/>
      <c r="AD26" s="4"/>
      <c r="AE26" s="9"/>
      <c r="AF26" s="1"/>
      <c r="AG26" s="3"/>
      <c r="AH26" s="7"/>
      <c r="AI26" s="3"/>
      <c r="AJ26" s="4"/>
      <c r="AK26" s="15"/>
      <c r="AL26" s="1"/>
      <c r="AM26" s="3"/>
      <c r="AN26" s="7"/>
      <c r="AO26" s="3"/>
      <c r="AP26" s="4"/>
      <c r="AQ26" s="15"/>
      <c r="AR26" s="1"/>
      <c r="AS26" s="3"/>
      <c r="AT26" s="43"/>
      <c r="AU26" s="130">
        <f>'Multipliers for tiers'!$C$4*SUM(N26,Q26,T26,W26,AF26,AC26,AI26,Z26,AL26,AO26,AR26)+'Multipliers for tiers'!$C$5*SUM(O26,R26,U26,X26,AG26,AD26,AJ26,AA26,AM26,AP26,AS26)+'Multipliers for tiers'!$C$6*SUM(P26,S26,V26,Y26,AH26,AE26,AK26,AB26,AN26,AQ26,AT26)</f>
        <v>0</v>
      </c>
      <c r="AV26" s="141">
        <f t="shared" si="0"/>
        <v>0</v>
      </c>
      <c r="AW26" s="151" t="str">
        <f t="shared" si="1"/>
        <v xml:space="preserve"> </v>
      </c>
      <c r="AX26" s="164" t="str">
        <f>IFERROR(IF($M26='Progress check conditions'!$B$4,VLOOKUP($AW26,'Progress check conditions'!$C$4:$D$6,2,TRUE),IF($M26='Progress check conditions'!$B$7,VLOOKUP($AW26,'Progress check conditions'!$C$7:$D$9,2,TRUE),IF($M26='Progress check conditions'!$B$10,VLOOKUP($AW26,'Progress check conditions'!$C$10:$D$12,2,TRUE),IF($M26='Progress check conditions'!$B$13,VLOOKUP($AW26,'Progress check conditions'!$C$13:$D$15,2,TRUE),IF($M26='Progress check conditions'!$B$16,VLOOKUP($AW26,'Progress check conditions'!$C$16:$D$18,2,TRUE),IF($M26='Progress check conditions'!$B$19,VLOOKUP($AW26,'Progress check conditions'!$C$19:$D$21,2,TRUE),VLOOKUP($AW26,'Progress check conditions'!$C$22:$D$24,2,TRUE))))))),"No judgement")</f>
        <v>No judgement</v>
      </c>
      <c r="AY26" s="115"/>
      <c r="AZ26" s="116"/>
      <c r="BA26" s="117"/>
      <c r="BB26" s="6"/>
      <c r="BC26" s="5"/>
      <c r="BD26" s="8"/>
      <c r="BE26" s="6"/>
      <c r="BF26" s="5"/>
      <c r="BG26" s="9"/>
      <c r="BH26" s="1"/>
      <c r="BI26" s="4"/>
      <c r="BJ26" s="8"/>
      <c r="BK26" s="6"/>
      <c r="BL26" s="4"/>
      <c r="BM26" s="9"/>
      <c r="BN26" s="1"/>
      <c r="BO26" s="4"/>
      <c r="BP26" s="8"/>
      <c r="BQ26" s="6"/>
      <c r="BR26" s="4"/>
      <c r="BS26" s="9"/>
      <c r="BT26" s="1"/>
      <c r="BU26" s="3"/>
      <c r="BV26" s="7"/>
      <c r="BW26" s="3"/>
      <c r="BX26" s="4"/>
      <c r="BY26" s="15"/>
      <c r="BZ26" s="1"/>
      <c r="CA26" s="3"/>
      <c r="CB26" s="7"/>
      <c r="CC26" s="3"/>
      <c r="CD26" s="4"/>
      <c r="CE26" s="15"/>
      <c r="CF26" s="1"/>
      <c r="CG26" s="3"/>
      <c r="CH26" s="7"/>
      <c r="CI26" s="2"/>
      <c r="CJ26" s="4"/>
      <c r="CK26" s="19"/>
      <c r="CL26" s="3"/>
      <c r="CM26" s="4"/>
      <c r="CN26" s="15"/>
      <c r="CO26" s="130">
        <f>'Multipliers for tiers'!$F$4*SUM(BB26,BE26,BH26,BK26,BN26,BQ26,BZ26,BW26,CC26,BT26,CF26,CI26,CL26)+'Multipliers for tiers'!$F$5*SUM(BC26,BF26,BI26,BL26,BO26,BR26,CA26,BX26,CD26,BU26,CG26,CJ26,CM26)+'Multipliers for tiers'!$F$6*SUM(BD26,BG26,BJ26,BM26,BP26,BS26,CB26,BY26,CE26,BV26,CH26,CK26,CN26)</f>
        <v>0</v>
      </c>
      <c r="CP26" s="144">
        <f t="shared" si="2"/>
        <v>0</v>
      </c>
      <c r="CQ26" s="133" t="str">
        <f t="shared" si="3"/>
        <v xml:space="preserve"> </v>
      </c>
      <c r="CR26" s="164" t="str">
        <f>IFERROR(IF($M26='Progress check conditions'!$F$4,VLOOKUP($CQ26,'Progress check conditions'!$G$4:$H$6,2,TRUE),IF($M26='Progress check conditions'!$F$7,VLOOKUP($CQ26,'Progress check conditions'!$G$7:$H$9,2,TRUE),IF($M26='Progress check conditions'!$F$10,VLOOKUP($CQ26,'Progress check conditions'!$G$10:$H$12,2,TRUE),IF($M26='Progress check conditions'!$F$13,VLOOKUP($CQ26,'Progress check conditions'!$G$13:$H$15,2,TRUE),IF($M26='Progress check conditions'!$F$16,VLOOKUP($CQ26,'Progress check conditions'!$G$16:$H$18,2,TRUE),IF($M26='Progress check conditions'!$F$19,VLOOKUP($CQ26,'Progress check conditions'!$G$19:$H$21,2,TRUE),VLOOKUP($CQ26,'Progress check conditions'!$G$22:$H$24,2,TRUE))))))),"No judgement")</f>
        <v>No judgement</v>
      </c>
      <c r="CS26" s="115"/>
      <c r="CT26" s="116"/>
      <c r="CU26" s="117"/>
      <c r="CV26" s="1"/>
      <c r="CW26" s="5"/>
      <c r="CX26" s="8"/>
      <c r="CY26" s="6"/>
      <c r="CZ26" s="5"/>
      <c r="DA26" s="9"/>
      <c r="DB26" s="1"/>
      <c r="DC26" s="4"/>
      <c r="DD26" s="8"/>
      <c r="DE26" s="6"/>
      <c r="DF26" s="4"/>
      <c r="DG26" s="9"/>
      <c r="DH26" s="1"/>
      <c r="DI26" s="4"/>
      <c r="DJ26" s="8"/>
      <c r="DK26" s="6"/>
      <c r="DL26" s="4"/>
      <c r="DM26" s="9"/>
      <c r="DN26" s="1"/>
      <c r="DO26" s="3"/>
      <c r="DP26" s="7"/>
      <c r="DQ26" s="3"/>
      <c r="DR26" s="4"/>
      <c r="DS26" s="15"/>
      <c r="DT26" s="1"/>
      <c r="DU26" s="3"/>
      <c r="DV26" s="7"/>
      <c r="DW26" s="3"/>
      <c r="DX26" s="4"/>
      <c r="DY26" s="15"/>
      <c r="DZ26" s="1"/>
      <c r="EA26" s="3"/>
      <c r="EB26" s="7"/>
      <c r="EC26" s="3"/>
      <c r="ED26" s="4"/>
      <c r="EE26" s="15"/>
      <c r="EF26" s="130">
        <f>'Multipliers for tiers'!$I$4*SUM(CV26,CY26,DB26,DE26,DH26,DQ26,DN26,DT26,DK26,DW26,DZ26,EC26)+'Multipliers for tiers'!$I$5*SUM(CW26,CZ26,DC26,DF26,DI26,DR26,DO26,DU26,DL26,DX26,EA26,ED26)+'Multipliers for tiers'!$I$6*SUM(CX26,DA26,DD26,DG26,DJ26,DS26,DP26,DV26,DM26,DY26,EB26,EE26)</f>
        <v>0</v>
      </c>
      <c r="EG26" s="144">
        <f t="shared" si="4"/>
        <v>0</v>
      </c>
      <c r="EH26" s="133" t="str">
        <f t="shared" si="5"/>
        <v xml:space="preserve"> </v>
      </c>
      <c r="EI26" s="164" t="str">
        <f>IFERROR(IF($M26='Progress check conditions'!$J$4,VLOOKUP($EH26,'Progress check conditions'!$K$4:$L$6,2,TRUE),IF($M26='Progress check conditions'!$J$7,VLOOKUP($EH26,'Progress check conditions'!$K$7:$L$9,2,TRUE),IF($M26='Progress check conditions'!$J$10,VLOOKUP($EH26,'Progress check conditions'!$K$10:$L$12,2,TRUE),IF($M26='Progress check conditions'!$J$13,VLOOKUP($EH26,'Progress check conditions'!$K$13:$L$15,2,TRUE),IF($M26='Progress check conditions'!$J$16,VLOOKUP($EH26,'Progress check conditions'!$K$16:$L$18,2,TRUE),IF($M26='Progress check conditions'!$J$19,VLOOKUP($EH26,'Progress check conditions'!$K$19:$L$21,2,TRUE),VLOOKUP($EH26,'Progress check conditions'!$K$22:$L$24,2,TRUE))))))),"No judgement")</f>
        <v>No judgement</v>
      </c>
      <c r="EJ26" s="115"/>
      <c r="EK26" s="116"/>
      <c r="EL26" s="117"/>
      <c r="EM26" s="1"/>
      <c r="EN26" s="4"/>
      <c r="EO26" s="16"/>
      <c r="EP26" s="8"/>
      <c r="EQ26" s="6"/>
      <c r="ER26" s="6"/>
      <c r="ES26" s="6"/>
      <c r="ET26" s="5"/>
      <c r="EU26" s="1"/>
      <c r="EV26" s="4"/>
      <c r="EW26" s="16"/>
      <c r="EX26" s="8"/>
      <c r="EY26" s="6"/>
      <c r="EZ26" s="4"/>
      <c r="FA26" s="16"/>
      <c r="FB26" s="9"/>
      <c r="FC26" s="1"/>
      <c r="FD26" s="4"/>
      <c r="FE26" s="16"/>
      <c r="FF26" s="8"/>
      <c r="FG26" s="6"/>
      <c r="FH26" s="4"/>
      <c r="FI26" s="16"/>
      <c r="FJ26" s="9"/>
      <c r="FK26" s="1"/>
      <c r="FL26" s="4"/>
      <c r="FM26" s="16"/>
      <c r="FN26" s="7"/>
      <c r="FO26" s="3"/>
      <c r="FP26" s="5"/>
      <c r="FQ26" s="5"/>
      <c r="FR26" s="15"/>
      <c r="FS26" s="1"/>
      <c r="FT26" s="4"/>
      <c r="FU26" s="16"/>
      <c r="FV26" s="7"/>
      <c r="FW26" s="3"/>
      <c r="FX26" s="5"/>
      <c r="FY26" s="5"/>
      <c r="FZ26" s="15"/>
      <c r="GA26" s="1"/>
      <c r="GB26" s="4"/>
      <c r="GC26" s="4"/>
      <c r="GD26" s="7"/>
      <c r="GE26" s="3"/>
      <c r="GF26" s="5"/>
      <c r="GG26" s="5"/>
      <c r="GH26" s="15"/>
      <c r="GI26" s="130">
        <f>'Multipliers for tiers'!$L$4*SUM(EM26,EQ26,EU26,EY26,FC26,FG26,FK26,FO26,FS26,FW26,GA26,GE26)+'Multipliers for tiers'!$L$5*SUM(EN26,ER26,EV26,EZ26,FD26,FH26,FL26,FP26,FT26,FX26,GB26,GF26)+'Multipliers for tiers'!$L$6*SUM(EO26,ES26,EW26,FA26,FE26,FI26,FM26,FQ26,FU26,FY26,GC26,GG26)+'Multipliers for tiers'!$L$7*SUM(EP26,ET26,EX26,FB26,FF26,FJ26,FN26,FR26,FV26,FZ26,GD26,GH26)</f>
        <v>0</v>
      </c>
      <c r="GJ26" s="144">
        <f t="shared" si="6"/>
        <v>0</v>
      </c>
      <c r="GK26" s="136" t="str">
        <f t="shared" si="7"/>
        <v xml:space="preserve"> </v>
      </c>
      <c r="GL26" s="164" t="str">
        <f>IFERROR(IF($M26='Progress check conditions'!$N$4,VLOOKUP($GK26,'Progress check conditions'!$O$4:$P$6,2,TRUE),IF($M26='Progress check conditions'!$N$7,VLOOKUP($GK26,'Progress check conditions'!$O$7:$P$9,2,TRUE),IF($M26='Progress check conditions'!$N$10,VLOOKUP($GK26,'Progress check conditions'!$O$10:$P$12,2,TRUE),IF($M26='Progress check conditions'!$N$13,VLOOKUP($GK26,'Progress check conditions'!$O$13:$P$15,2,TRUE),IF($M26='Progress check conditions'!$N$16,VLOOKUP($GK26,'Progress check conditions'!$O$16:$P$18,2,TRUE),IF($M26='Progress check conditions'!$N$19,VLOOKUP($GK26,'Progress check conditions'!$O$19:$P$21,2,TRUE),VLOOKUP($GK26,'Progress check conditions'!$O$22:$P$24,2,TRUE))))))),"No judgement")</f>
        <v>No judgement</v>
      </c>
      <c r="GM26" s="115"/>
      <c r="GN26" s="116"/>
      <c r="GO26" s="117"/>
      <c r="GP26" s="1"/>
      <c r="GQ26" s="4"/>
      <c r="GR26" s="4"/>
      <c r="GS26" s="8"/>
      <c r="GT26" s="6"/>
      <c r="GU26" s="6"/>
      <c r="GV26" s="6"/>
      <c r="GW26" s="5"/>
      <c r="GX26" s="1"/>
      <c r="GY26" s="4"/>
      <c r="GZ26" s="4"/>
      <c r="HA26" s="8"/>
      <c r="HB26" s="6"/>
      <c r="HC26" s="4"/>
      <c r="HD26" s="4"/>
      <c r="HE26" s="9"/>
      <c r="HF26" s="1"/>
      <c r="HG26" s="4"/>
      <c r="HH26" s="4"/>
      <c r="HI26" s="8"/>
      <c r="HJ26" s="6"/>
      <c r="HK26" s="4"/>
      <c r="HL26" s="4"/>
      <c r="HM26" s="9"/>
      <c r="HN26" s="130">
        <f>'Multipliers for tiers'!$O$4*SUM(GP26,GT26,GX26,HB26,HF26,HJ26)+'Multipliers for tiers'!$O$5*SUM(GQ26,GU26,GY26,HC26,HG26,HK26)+'Multipliers for tiers'!$O$6*SUM(GR26,GV26,GZ26,HD26,HH26,HL26)+'Multipliers for tiers'!$O$7*SUM(GS26,GW26,HA26,HE26,HI26,HM26)</f>
        <v>0</v>
      </c>
      <c r="HO26" s="144">
        <f t="shared" si="8"/>
        <v>0</v>
      </c>
      <c r="HP26" s="136" t="str">
        <f t="shared" si="9"/>
        <v xml:space="preserve"> </v>
      </c>
      <c r="HQ26" s="164" t="str">
        <f>IFERROR(IF($M26='Progress check conditions'!$N$4,VLOOKUP($HP26,'Progress check conditions'!$S$4:$T$6,2,TRUE),IF($M26='Progress check conditions'!$N$7,VLOOKUP($HP26,'Progress check conditions'!$S$7:$T$9,2,TRUE),IF($M26='Progress check conditions'!$N$10,VLOOKUP($HP26,'Progress check conditions'!$S$10:$T$12,2,TRUE),IF($M26='Progress check conditions'!$N$13,VLOOKUP($HP26,'Progress check conditions'!$S$13:$T$15,2,TRUE),IF($M26='Progress check conditions'!$N$16,VLOOKUP($HP26,'Progress check conditions'!$S$16:$T$18,2,TRUE),IF($M26='Progress check conditions'!$N$19,VLOOKUP($HP26,'Progress check conditions'!$S$19:$T$21,2,TRUE),VLOOKUP($HP26,'Progress check conditions'!$S$22:$T$24,2,TRUE))))))),"No judgement")</f>
        <v>No judgement</v>
      </c>
      <c r="HR26" s="115"/>
      <c r="HS26" s="116"/>
      <c r="HT26" s="117"/>
    </row>
    <row r="27" spans="1:228" x14ac:dyDescent="0.3">
      <c r="A27" s="156"/>
      <c r="B27" s="110"/>
      <c r="C27" s="111"/>
      <c r="D27" s="109"/>
      <c r="E27" s="112"/>
      <c r="F27" s="112"/>
      <c r="G27" s="112"/>
      <c r="H27" s="112"/>
      <c r="I27" s="113"/>
      <c r="J27" s="103"/>
      <c r="K27" s="113"/>
      <c r="L27" s="109"/>
      <c r="M27" s="114"/>
      <c r="N27" s="1"/>
      <c r="O27" s="5"/>
      <c r="P27" s="8"/>
      <c r="Q27" s="6"/>
      <c r="R27" s="5"/>
      <c r="S27" s="9"/>
      <c r="T27" s="1"/>
      <c r="U27" s="4"/>
      <c r="V27" s="8"/>
      <c r="W27" s="6"/>
      <c r="X27" s="4"/>
      <c r="Y27" s="9"/>
      <c r="Z27" s="1"/>
      <c r="AA27" s="4"/>
      <c r="AB27" s="8"/>
      <c r="AC27" s="6"/>
      <c r="AD27" s="4"/>
      <c r="AE27" s="9"/>
      <c r="AF27" s="1"/>
      <c r="AG27" s="3"/>
      <c r="AH27" s="7"/>
      <c r="AI27" s="3"/>
      <c r="AJ27" s="4"/>
      <c r="AK27" s="15"/>
      <c r="AL27" s="1"/>
      <c r="AM27" s="3"/>
      <c r="AN27" s="7"/>
      <c r="AO27" s="3"/>
      <c r="AP27" s="4"/>
      <c r="AQ27" s="15"/>
      <c r="AR27" s="1"/>
      <c r="AS27" s="3"/>
      <c r="AT27" s="43"/>
      <c r="AU27" s="130">
        <f>'Multipliers for tiers'!$C$4*SUM(N27,Q27,T27,W27,AF27,AC27,AI27,Z27,AL27,AO27,AR27)+'Multipliers for tiers'!$C$5*SUM(O27,R27,U27,X27,AG27,AD27,AJ27,AA27,AM27,AP27,AS27)+'Multipliers for tiers'!$C$6*SUM(P27,S27,V27,Y27,AH27,AE27,AK27,AB27,AN27,AQ27,AT27)</f>
        <v>0</v>
      </c>
      <c r="AV27" s="141">
        <f t="shared" si="0"/>
        <v>0</v>
      </c>
      <c r="AW27" s="151" t="str">
        <f t="shared" si="1"/>
        <v xml:space="preserve"> </v>
      </c>
      <c r="AX27" s="164" t="str">
        <f>IFERROR(IF($M27='Progress check conditions'!$B$4,VLOOKUP($AW27,'Progress check conditions'!$C$4:$D$6,2,TRUE),IF($M27='Progress check conditions'!$B$7,VLOOKUP($AW27,'Progress check conditions'!$C$7:$D$9,2,TRUE),IF($M27='Progress check conditions'!$B$10,VLOOKUP($AW27,'Progress check conditions'!$C$10:$D$12,2,TRUE),IF($M27='Progress check conditions'!$B$13,VLOOKUP($AW27,'Progress check conditions'!$C$13:$D$15,2,TRUE),IF($M27='Progress check conditions'!$B$16,VLOOKUP($AW27,'Progress check conditions'!$C$16:$D$18,2,TRUE),IF($M27='Progress check conditions'!$B$19,VLOOKUP($AW27,'Progress check conditions'!$C$19:$D$21,2,TRUE),VLOOKUP($AW27,'Progress check conditions'!$C$22:$D$24,2,TRUE))))))),"No judgement")</f>
        <v>No judgement</v>
      </c>
      <c r="AY27" s="115"/>
      <c r="AZ27" s="116"/>
      <c r="BA27" s="117"/>
      <c r="BB27" s="6"/>
      <c r="BC27" s="5"/>
      <c r="BD27" s="8"/>
      <c r="BE27" s="6"/>
      <c r="BF27" s="5"/>
      <c r="BG27" s="9"/>
      <c r="BH27" s="1"/>
      <c r="BI27" s="4"/>
      <c r="BJ27" s="8"/>
      <c r="BK27" s="6"/>
      <c r="BL27" s="4"/>
      <c r="BM27" s="9"/>
      <c r="BN27" s="1"/>
      <c r="BO27" s="4"/>
      <c r="BP27" s="8"/>
      <c r="BQ27" s="6"/>
      <c r="BR27" s="4"/>
      <c r="BS27" s="9"/>
      <c r="BT27" s="1"/>
      <c r="BU27" s="3"/>
      <c r="BV27" s="7"/>
      <c r="BW27" s="3"/>
      <c r="BX27" s="4"/>
      <c r="BY27" s="15"/>
      <c r="BZ27" s="1"/>
      <c r="CA27" s="3"/>
      <c r="CB27" s="7"/>
      <c r="CC27" s="3"/>
      <c r="CD27" s="4"/>
      <c r="CE27" s="15"/>
      <c r="CF27" s="1"/>
      <c r="CG27" s="3"/>
      <c r="CH27" s="7"/>
      <c r="CI27" s="2"/>
      <c r="CJ27" s="4"/>
      <c r="CK27" s="19"/>
      <c r="CL27" s="3"/>
      <c r="CM27" s="4"/>
      <c r="CN27" s="15"/>
      <c r="CO27" s="130">
        <f>'Multipliers for tiers'!$F$4*SUM(BB27,BE27,BH27,BK27,BN27,BQ27,BZ27,BW27,CC27,BT27,CF27,CI27,CL27)+'Multipliers for tiers'!$F$5*SUM(BC27,BF27,BI27,BL27,BO27,BR27,CA27,BX27,CD27,BU27,CG27,CJ27,CM27)+'Multipliers for tiers'!$F$6*SUM(BD27,BG27,BJ27,BM27,BP27,BS27,CB27,BY27,CE27,BV27,CH27,CK27,CN27)</f>
        <v>0</v>
      </c>
      <c r="CP27" s="144">
        <f t="shared" si="2"/>
        <v>0</v>
      </c>
      <c r="CQ27" s="133" t="str">
        <f t="shared" si="3"/>
        <v xml:space="preserve"> </v>
      </c>
      <c r="CR27" s="164" t="str">
        <f>IFERROR(IF($M27='Progress check conditions'!$F$4,VLOOKUP($CQ27,'Progress check conditions'!$G$4:$H$6,2,TRUE),IF($M27='Progress check conditions'!$F$7,VLOOKUP($CQ27,'Progress check conditions'!$G$7:$H$9,2,TRUE),IF($M27='Progress check conditions'!$F$10,VLOOKUP($CQ27,'Progress check conditions'!$G$10:$H$12,2,TRUE),IF($M27='Progress check conditions'!$F$13,VLOOKUP($CQ27,'Progress check conditions'!$G$13:$H$15,2,TRUE),IF($M27='Progress check conditions'!$F$16,VLOOKUP($CQ27,'Progress check conditions'!$G$16:$H$18,2,TRUE),IF($M27='Progress check conditions'!$F$19,VLOOKUP($CQ27,'Progress check conditions'!$G$19:$H$21,2,TRUE),VLOOKUP($CQ27,'Progress check conditions'!$G$22:$H$24,2,TRUE))))))),"No judgement")</f>
        <v>No judgement</v>
      </c>
      <c r="CS27" s="115"/>
      <c r="CT27" s="116"/>
      <c r="CU27" s="117"/>
      <c r="CV27" s="1"/>
      <c r="CW27" s="5"/>
      <c r="CX27" s="8"/>
      <c r="CY27" s="6"/>
      <c r="CZ27" s="5"/>
      <c r="DA27" s="9"/>
      <c r="DB27" s="1"/>
      <c r="DC27" s="4"/>
      <c r="DD27" s="8"/>
      <c r="DE27" s="6"/>
      <c r="DF27" s="4"/>
      <c r="DG27" s="9"/>
      <c r="DH27" s="1"/>
      <c r="DI27" s="4"/>
      <c r="DJ27" s="8"/>
      <c r="DK27" s="6"/>
      <c r="DL27" s="4"/>
      <c r="DM27" s="9"/>
      <c r="DN27" s="1"/>
      <c r="DO27" s="3"/>
      <c r="DP27" s="7"/>
      <c r="DQ27" s="3"/>
      <c r="DR27" s="4"/>
      <c r="DS27" s="15"/>
      <c r="DT27" s="1"/>
      <c r="DU27" s="3"/>
      <c r="DV27" s="7"/>
      <c r="DW27" s="3"/>
      <c r="DX27" s="4"/>
      <c r="DY27" s="15"/>
      <c r="DZ27" s="1"/>
      <c r="EA27" s="3"/>
      <c r="EB27" s="7"/>
      <c r="EC27" s="3"/>
      <c r="ED27" s="4"/>
      <c r="EE27" s="15"/>
      <c r="EF27" s="130">
        <f>'Multipliers for tiers'!$I$4*SUM(CV27,CY27,DB27,DE27,DH27,DQ27,DN27,DT27,DK27,DW27,DZ27,EC27)+'Multipliers for tiers'!$I$5*SUM(CW27,CZ27,DC27,DF27,DI27,DR27,DO27,DU27,DL27,DX27,EA27,ED27)+'Multipliers for tiers'!$I$6*SUM(CX27,DA27,DD27,DG27,DJ27,DS27,DP27,DV27,DM27,DY27,EB27,EE27)</f>
        <v>0</v>
      </c>
      <c r="EG27" s="144">
        <f t="shared" si="4"/>
        <v>0</v>
      </c>
      <c r="EH27" s="133" t="str">
        <f t="shared" si="5"/>
        <v xml:space="preserve"> </v>
      </c>
      <c r="EI27" s="164" t="str">
        <f>IFERROR(IF($M27='Progress check conditions'!$J$4,VLOOKUP($EH27,'Progress check conditions'!$K$4:$L$6,2,TRUE),IF($M27='Progress check conditions'!$J$7,VLOOKUP($EH27,'Progress check conditions'!$K$7:$L$9,2,TRUE),IF($M27='Progress check conditions'!$J$10,VLOOKUP($EH27,'Progress check conditions'!$K$10:$L$12,2,TRUE),IF($M27='Progress check conditions'!$J$13,VLOOKUP($EH27,'Progress check conditions'!$K$13:$L$15,2,TRUE),IF($M27='Progress check conditions'!$J$16,VLOOKUP($EH27,'Progress check conditions'!$K$16:$L$18,2,TRUE),IF($M27='Progress check conditions'!$J$19,VLOOKUP($EH27,'Progress check conditions'!$K$19:$L$21,2,TRUE),VLOOKUP($EH27,'Progress check conditions'!$K$22:$L$24,2,TRUE))))))),"No judgement")</f>
        <v>No judgement</v>
      </c>
      <c r="EJ27" s="115"/>
      <c r="EK27" s="116"/>
      <c r="EL27" s="117"/>
      <c r="EM27" s="1"/>
      <c r="EN27" s="4"/>
      <c r="EO27" s="16"/>
      <c r="EP27" s="8"/>
      <c r="EQ27" s="6"/>
      <c r="ER27" s="6"/>
      <c r="ES27" s="6"/>
      <c r="ET27" s="5"/>
      <c r="EU27" s="1"/>
      <c r="EV27" s="4"/>
      <c r="EW27" s="16"/>
      <c r="EX27" s="8"/>
      <c r="EY27" s="6"/>
      <c r="EZ27" s="4"/>
      <c r="FA27" s="16"/>
      <c r="FB27" s="9"/>
      <c r="FC27" s="1"/>
      <c r="FD27" s="4"/>
      <c r="FE27" s="16"/>
      <c r="FF27" s="8"/>
      <c r="FG27" s="6"/>
      <c r="FH27" s="4"/>
      <c r="FI27" s="16"/>
      <c r="FJ27" s="9"/>
      <c r="FK27" s="1"/>
      <c r="FL27" s="4"/>
      <c r="FM27" s="16"/>
      <c r="FN27" s="7"/>
      <c r="FO27" s="3"/>
      <c r="FP27" s="5"/>
      <c r="FQ27" s="5"/>
      <c r="FR27" s="15"/>
      <c r="FS27" s="1"/>
      <c r="FT27" s="4"/>
      <c r="FU27" s="16"/>
      <c r="FV27" s="7"/>
      <c r="FW27" s="3"/>
      <c r="FX27" s="5"/>
      <c r="FY27" s="5"/>
      <c r="FZ27" s="15"/>
      <c r="GA27" s="1"/>
      <c r="GB27" s="4"/>
      <c r="GC27" s="4"/>
      <c r="GD27" s="7"/>
      <c r="GE27" s="3"/>
      <c r="GF27" s="5"/>
      <c r="GG27" s="5"/>
      <c r="GH27" s="15"/>
      <c r="GI27" s="130">
        <f>'Multipliers for tiers'!$L$4*SUM(EM27,EQ27,EU27,EY27,FC27,FG27,FK27,FO27,FS27,FW27,GA27,GE27)+'Multipliers for tiers'!$L$5*SUM(EN27,ER27,EV27,EZ27,FD27,FH27,FL27,FP27,FT27,FX27,GB27,GF27)+'Multipliers for tiers'!$L$6*SUM(EO27,ES27,EW27,FA27,FE27,FI27,FM27,FQ27,FU27,FY27,GC27,GG27)+'Multipliers for tiers'!$L$7*SUM(EP27,ET27,EX27,FB27,FF27,FJ27,FN27,FR27,FV27,FZ27,GD27,GH27)</f>
        <v>0</v>
      </c>
      <c r="GJ27" s="144">
        <f t="shared" si="6"/>
        <v>0</v>
      </c>
      <c r="GK27" s="136" t="str">
        <f t="shared" si="7"/>
        <v xml:space="preserve"> </v>
      </c>
      <c r="GL27" s="164" t="str">
        <f>IFERROR(IF($M27='Progress check conditions'!$N$4,VLOOKUP($GK27,'Progress check conditions'!$O$4:$P$6,2,TRUE),IF($M27='Progress check conditions'!$N$7,VLOOKUP($GK27,'Progress check conditions'!$O$7:$P$9,2,TRUE),IF($M27='Progress check conditions'!$N$10,VLOOKUP($GK27,'Progress check conditions'!$O$10:$P$12,2,TRUE),IF($M27='Progress check conditions'!$N$13,VLOOKUP($GK27,'Progress check conditions'!$O$13:$P$15,2,TRUE),IF($M27='Progress check conditions'!$N$16,VLOOKUP($GK27,'Progress check conditions'!$O$16:$P$18,2,TRUE),IF($M27='Progress check conditions'!$N$19,VLOOKUP($GK27,'Progress check conditions'!$O$19:$P$21,2,TRUE),VLOOKUP($GK27,'Progress check conditions'!$O$22:$P$24,2,TRUE))))))),"No judgement")</f>
        <v>No judgement</v>
      </c>
      <c r="GM27" s="115"/>
      <c r="GN27" s="116"/>
      <c r="GO27" s="117"/>
      <c r="GP27" s="1"/>
      <c r="GQ27" s="4"/>
      <c r="GR27" s="4"/>
      <c r="GS27" s="8"/>
      <c r="GT27" s="6"/>
      <c r="GU27" s="6"/>
      <c r="GV27" s="6"/>
      <c r="GW27" s="5"/>
      <c r="GX27" s="1"/>
      <c r="GY27" s="4"/>
      <c r="GZ27" s="4"/>
      <c r="HA27" s="8"/>
      <c r="HB27" s="6"/>
      <c r="HC27" s="4"/>
      <c r="HD27" s="4"/>
      <c r="HE27" s="9"/>
      <c r="HF27" s="1"/>
      <c r="HG27" s="4"/>
      <c r="HH27" s="4"/>
      <c r="HI27" s="8"/>
      <c r="HJ27" s="6"/>
      <c r="HK27" s="4"/>
      <c r="HL27" s="4"/>
      <c r="HM27" s="9"/>
      <c r="HN27" s="130">
        <f>'Multipliers for tiers'!$O$4*SUM(GP27,GT27,GX27,HB27,HF27,HJ27)+'Multipliers for tiers'!$O$5*SUM(GQ27,GU27,GY27,HC27,HG27,HK27)+'Multipliers for tiers'!$O$6*SUM(GR27,GV27,GZ27,HD27,HH27,HL27)+'Multipliers for tiers'!$O$7*SUM(GS27,GW27,HA27,HE27,HI27,HM27)</f>
        <v>0</v>
      </c>
      <c r="HO27" s="144">
        <f t="shared" si="8"/>
        <v>0</v>
      </c>
      <c r="HP27" s="136" t="str">
        <f t="shared" si="9"/>
        <v xml:space="preserve"> </v>
      </c>
      <c r="HQ27" s="164" t="str">
        <f>IFERROR(IF($M27='Progress check conditions'!$N$4,VLOOKUP($HP27,'Progress check conditions'!$S$4:$T$6,2,TRUE),IF($M27='Progress check conditions'!$N$7,VLOOKUP($HP27,'Progress check conditions'!$S$7:$T$9,2,TRUE),IF($M27='Progress check conditions'!$N$10,VLOOKUP($HP27,'Progress check conditions'!$S$10:$T$12,2,TRUE),IF($M27='Progress check conditions'!$N$13,VLOOKUP($HP27,'Progress check conditions'!$S$13:$T$15,2,TRUE),IF($M27='Progress check conditions'!$N$16,VLOOKUP($HP27,'Progress check conditions'!$S$16:$T$18,2,TRUE),IF($M27='Progress check conditions'!$N$19,VLOOKUP($HP27,'Progress check conditions'!$S$19:$T$21,2,TRUE),VLOOKUP($HP27,'Progress check conditions'!$S$22:$T$24,2,TRUE))))))),"No judgement")</f>
        <v>No judgement</v>
      </c>
      <c r="HR27" s="115"/>
      <c r="HS27" s="116"/>
      <c r="HT27" s="117"/>
    </row>
    <row r="28" spans="1:228" x14ac:dyDescent="0.3">
      <c r="A28" s="156"/>
      <c r="B28" s="110"/>
      <c r="C28" s="111"/>
      <c r="D28" s="109"/>
      <c r="E28" s="112"/>
      <c r="F28" s="112"/>
      <c r="G28" s="112"/>
      <c r="H28" s="112"/>
      <c r="I28" s="113"/>
      <c r="J28" s="103"/>
      <c r="K28" s="113"/>
      <c r="L28" s="109"/>
      <c r="M28" s="114"/>
      <c r="N28" s="1"/>
      <c r="O28" s="5"/>
      <c r="P28" s="8"/>
      <c r="Q28" s="6"/>
      <c r="R28" s="5"/>
      <c r="S28" s="9"/>
      <c r="T28" s="1"/>
      <c r="U28" s="4"/>
      <c r="V28" s="8"/>
      <c r="W28" s="6"/>
      <c r="X28" s="4"/>
      <c r="Y28" s="9"/>
      <c r="Z28" s="1"/>
      <c r="AA28" s="4"/>
      <c r="AB28" s="8"/>
      <c r="AC28" s="6"/>
      <c r="AD28" s="4"/>
      <c r="AE28" s="9"/>
      <c r="AF28" s="1"/>
      <c r="AG28" s="3"/>
      <c r="AH28" s="7"/>
      <c r="AI28" s="3"/>
      <c r="AJ28" s="4"/>
      <c r="AK28" s="15"/>
      <c r="AL28" s="1"/>
      <c r="AM28" s="3"/>
      <c r="AN28" s="7"/>
      <c r="AO28" s="3"/>
      <c r="AP28" s="4"/>
      <c r="AQ28" s="15"/>
      <c r="AR28" s="1"/>
      <c r="AS28" s="3"/>
      <c r="AT28" s="43"/>
      <c r="AU28" s="130">
        <f>'Multipliers for tiers'!$C$4*SUM(N28,Q28,T28,W28,AF28,AC28,AI28,Z28,AL28,AO28,AR28)+'Multipliers for tiers'!$C$5*SUM(O28,R28,U28,X28,AG28,AD28,AJ28,AA28,AM28,AP28,AS28)+'Multipliers for tiers'!$C$6*SUM(P28,S28,V28,Y28,AH28,AE28,AK28,AB28,AN28,AQ28,AT28)</f>
        <v>0</v>
      </c>
      <c r="AV28" s="141">
        <f t="shared" si="0"/>
        <v>0</v>
      </c>
      <c r="AW28" s="151" t="str">
        <f t="shared" si="1"/>
        <v xml:space="preserve"> </v>
      </c>
      <c r="AX28" s="164" t="str">
        <f>IFERROR(IF($M28='Progress check conditions'!$B$4,VLOOKUP($AW28,'Progress check conditions'!$C$4:$D$6,2,TRUE),IF($M28='Progress check conditions'!$B$7,VLOOKUP($AW28,'Progress check conditions'!$C$7:$D$9,2,TRUE),IF($M28='Progress check conditions'!$B$10,VLOOKUP($AW28,'Progress check conditions'!$C$10:$D$12,2,TRUE),IF($M28='Progress check conditions'!$B$13,VLOOKUP($AW28,'Progress check conditions'!$C$13:$D$15,2,TRUE),IF($M28='Progress check conditions'!$B$16,VLOOKUP($AW28,'Progress check conditions'!$C$16:$D$18,2,TRUE),IF($M28='Progress check conditions'!$B$19,VLOOKUP($AW28,'Progress check conditions'!$C$19:$D$21,2,TRUE),VLOOKUP($AW28,'Progress check conditions'!$C$22:$D$24,2,TRUE))))))),"No judgement")</f>
        <v>No judgement</v>
      </c>
      <c r="AY28" s="115"/>
      <c r="AZ28" s="116"/>
      <c r="BA28" s="117"/>
      <c r="BB28" s="6"/>
      <c r="BC28" s="5"/>
      <c r="BD28" s="8"/>
      <c r="BE28" s="6"/>
      <c r="BF28" s="5"/>
      <c r="BG28" s="9"/>
      <c r="BH28" s="1"/>
      <c r="BI28" s="4"/>
      <c r="BJ28" s="8"/>
      <c r="BK28" s="6"/>
      <c r="BL28" s="4"/>
      <c r="BM28" s="9"/>
      <c r="BN28" s="1"/>
      <c r="BO28" s="4"/>
      <c r="BP28" s="8"/>
      <c r="BQ28" s="6"/>
      <c r="BR28" s="4"/>
      <c r="BS28" s="9"/>
      <c r="BT28" s="1"/>
      <c r="BU28" s="3"/>
      <c r="BV28" s="7"/>
      <c r="BW28" s="3"/>
      <c r="BX28" s="4"/>
      <c r="BY28" s="15"/>
      <c r="BZ28" s="1"/>
      <c r="CA28" s="3"/>
      <c r="CB28" s="7"/>
      <c r="CC28" s="3"/>
      <c r="CD28" s="4"/>
      <c r="CE28" s="15"/>
      <c r="CF28" s="1"/>
      <c r="CG28" s="3"/>
      <c r="CH28" s="7"/>
      <c r="CI28" s="2"/>
      <c r="CJ28" s="4"/>
      <c r="CK28" s="19"/>
      <c r="CL28" s="3"/>
      <c r="CM28" s="4"/>
      <c r="CN28" s="15"/>
      <c r="CO28" s="130">
        <f>'Multipliers for tiers'!$F$4*SUM(BB28,BE28,BH28,BK28,BN28,BQ28,BZ28,BW28,CC28,BT28,CF28,CI28,CL28)+'Multipliers for tiers'!$F$5*SUM(BC28,BF28,BI28,BL28,BO28,BR28,CA28,BX28,CD28,BU28,CG28,CJ28,CM28)+'Multipliers for tiers'!$F$6*SUM(BD28,BG28,BJ28,BM28,BP28,BS28,CB28,BY28,CE28,BV28,CH28,CK28,CN28)</f>
        <v>0</v>
      </c>
      <c r="CP28" s="144">
        <f t="shared" si="2"/>
        <v>0</v>
      </c>
      <c r="CQ28" s="133" t="str">
        <f t="shared" si="3"/>
        <v xml:space="preserve"> </v>
      </c>
      <c r="CR28" s="164" t="str">
        <f>IFERROR(IF($M28='Progress check conditions'!$F$4,VLOOKUP($CQ28,'Progress check conditions'!$G$4:$H$6,2,TRUE),IF($M28='Progress check conditions'!$F$7,VLOOKUP($CQ28,'Progress check conditions'!$G$7:$H$9,2,TRUE),IF($M28='Progress check conditions'!$F$10,VLOOKUP($CQ28,'Progress check conditions'!$G$10:$H$12,2,TRUE),IF($M28='Progress check conditions'!$F$13,VLOOKUP($CQ28,'Progress check conditions'!$G$13:$H$15,2,TRUE),IF($M28='Progress check conditions'!$F$16,VLOOKUP($CQ28,'Progress check conditions'!$G$16:$H$18,2,TRUE),IF($M28='Progress check conditions'!$F$19,VLOOKUP($CQ28,'Progress check conditions'!$G$19:$H$21,2,TRUE),VLOOKUP($CQ28,'Progress check conditions'!$G$22:$H$24,2,TRUE))))))),"No judgement")</f>
        <v>No judgement</v>
      </c>
      <c r="CS28" s="115"/>
      <c r="CT28" s="116"/>
      <c r="CU28" s="117"/>
      <c r="CV28" s="1"/>
      <c r="CW28" s="5"/>
      <c r="CX28" s="8"/>
      <c r="CY28" s="6"/>
      <c r="CZ28" s="5"/>
      <c r="DA28" s="9"/>
      <c r="DB28" s="1"/>
      <c r="DC28" s="4"/>
      <c r="DD28" s="8"/>
      <c r="DE28" s="6"/>
      <c r="DF28" s="4"/>
      <c r="DG28" s="9"/>
      <c r="DH28" s="1"/>
      <c r="DI28" s="4"/>
      <c r="DJ28" s="8"/>
      <c r="DK28" s="6"/>
      <c r="DL28" s="4"/>
      <c r="DM28" s="9"/>
      <c r="DN28" s="1"/>
      <c r="DO28" s="3"/>
      <c r="DP28" s="7"/>
      <c r="DQ28" s="3"/>
      <c r="DR28" s="4"/>
      <c r="DS28" s="15"/>
      <c r="DT28" s="1"/>
      <c r="DU28" s="3"/>
      <c r="DV28" s="7"/>
      <c r="DW28" s="3"/>
      <c r="DX28" s="4"/>
      <c r="DY28" s="15"/>
      <c r="DZ28" s="1"/>
      <c r="EA28" s="3"/>
      <c r="EB28" s="7"/>
      <c r="EC28" s="3"/>
      <c r="ED28" s="4"/>
      <c r="EE28" s="15"/>
      <c r="EF28" s="130">
        <f>'Multipliers for tiers'!$I$4*SUM(CV28,CY28,DB28,DE28,DH28,DQ28,DN28,DT28,DK28,DW28,DZ28,EC28)+'Multipliers for tiers'!$I$5*SUM(CW28,CZ28,DC28,DF28,DI28,DR28,DO28,DU28,DL28,DX28,EA28,ED28)+'Multipliers for tiers'!$I$6*SUM(CX28,DA28,DD28,DG28,DJ28,DS28,DP28,DV28,DM28,DY28,EB28,EE28)</f>
        <v>0</v>
      </c>
      <c r="EG28" s="144">
        <f t="shared" si="4"/>
        <v>0</v>
      </c>
      <c r="EH28" s="133" t="str">
        <f t="shared" si="5"/>
        <v xml:space="preserve"> </v>
      </c>
      <c r="EI28" s="164" t="str">
        <f>IFERROR(IF($M28='Progress check conditions'!$J$4,VLOOKUP($EH28,'Progress check conditions'!$K$4:$L$6,2,TRUE),IF($M28='Progress check conditions'!$J$7,VLOOKUP($EH28,'Progress check conditions'!$K$7:$L$9,2,TRUE),IF($M28='Progress check conditions'!$J$10,VLOOKUP($EH28,'Progress check conditions'!$K$10:$L$12,2,TRUE),IF($M28='Progress check conditions'!$J$13,VLOOKUP($EH28,'Progress check conditions'!$K$13:$L$15,2,TRUE),IF($M28='Progress check conditions'!$J$16,VLOOKUP($EH28,'Progress check conditions'!$K$16:$L$18,2,TRUE),IF($M28='Progress check conditions'!$J$19,VLOOKUP($EH28,'Progress check conditions'!$K$19:$L$21,2,TRUE),VLOOKUP($EH28,'Progress check conditions'!$K$22:$L$24,2,TRUE))))))),"No judgement")</f>
        <v>No judgement</v>
      </c>
      <c r="EJ28" s="115"/>
      <c r="EK28" s="116"/>
      <c r="EL28" s="117"/>
      <c r="EM28" s="1"/>
      <c r="EN28" s="4"/>
      <c r="EO28" s="16"/>
      <c r="EP28" s="8"/>
      <c r="EQ28" s="6"/>
      <c r="ER28" s="6"/>
      <c r="ES28" s="6"/>
      <c r="ET28" s="5"/>
      <c r="EU28" s="1"/>
      <c r="EV28" s="4"/>
      <c r="EW28" s="16"/>
      <c r="EX28" s="8"/>
      <c r="EY28" s="6"/>
      <c r="EZ28" s="4"/>
      <c r="FA28" s="16"/>
      <c r="FB28" s="9"/>
      <c r="FC28" s="1"/>
      <c r="FD28" s="4"/>
      <c r="FE28" s="16"/>
      <c r="FF28" s="8"/>
      <c r="FG28" s="6"/>
      <c r="FH28" s="4"/>
      <c r="FI28" s="16"/>
      <c r="FJ28" s="9"/>
      <c r="FK28" s="1"/>
      <c r="FL28" s="4"/>
      <c r="FM28" s="16"/>
      <c r="FN28" s="7"/>
      <c r="FO28" s="3"/>
      <c r="FP28" s="5"/>
      <c r="FQ28" s="5"/>
      <c r="FR28" s="15"/>
      <c r="FS28" s="1"/>
      <c r="FT28" s="4"/>
      <c r="FU28" s="16"/>
      <c r="FV28" s="7"/>
      <c r="FW28" s="3"/>
      <c r="FX28" s="5"/>
      <c r="FY28" s="5"/>
      <c r="FZ28" s="15"/>
      <c r="GA28" s="1"/>
      <c r="GB28" s="4"/>
      <c r="GC28" s="4"/>
      <c r="GD28" s="7"/>
      <c r="GE28" s="3"/>
      <c r="GF28" s="5"/>
      <c r="GG28" s="5"/>
      <c r="GH28" s="15"/>
      <c r="GI28" s="130">
        <f>'Multipliers for tiers'!$L$4*SUM(EM28,EQ28,EU28,EY28,FC28,FG28,FK28,FO28,FS28,FW28,GA28,GE28)+'Multipliers for tiers'!$L$5*SUM(EN28,ER28,EV28,EZ28,FD28,FH28,FL28,FP28,FT28,FX28,GB28,GF28)+'Multipliers for tiers'!$L$6*SUM(EO28,ES28,EW28,FA28,FE28,FI28,FM28,FQ28,FU28,FY28,GC28,GG28)+'Multipliers for tiers'!$L$7*SUM(EP28,ET28,EX28,FB28,FF28,FJ28,FN28,FR28,FV28,FZ28,GD28,GH28)</f>
        <v>0</v>
      </c>
      <c r="GJ28" s="144">
        <f t="shared" si="6"/>
        <v>0</v>
      </c>
      <c r="GK28" s="136" t="str">
        <f t="shared" si="7"/>
        <v xml:space="preserve"> </v>
      </c>
      <c r="GL28" s="164" t="str">
        <f>IFERROR(IF($M28='Progress check conditions'!$N$4,VLOOKUP($GK28,'Progress check conditions'!$O$4:$P$6,2,TRUE),IF($M28='Progress check conditions'!$N$7,VLOOKUP($GK28,'Progress check conditions'!$O$7:$P$9,2,TRUE),IF($M28='Progress check conditions'!$N$10,VLOOKUP($GK28,'Progress check conditions'!$O$10:$P$12,2,TRUE),IF($M28='Progress check conditions'!$N$13,VLOOKUP($GK28,'Progress check conditions'!$O$13:$P$15,2,TRUE),IF($M28='Progress check conditions'!$N$16,VLOOKUP($GK28,'Progress check conditions'!$O$16:$P$18,2,TRUE),IF($M28='Progress check conditions'!$N$19,VLOOKUP($GK28,'Progress check conditions'!$O$19:$P$21,2,TRUE),VLOOKUP($GK28,'Progress check conditions'!$O$22:$P$24,2,TRUE))))))),"No judgement")</f>
        <v>No judgement</v>
      </c>
      <c r="GM28" s="115"/>
      <c r="GN28" s="116"/>
      <c r="GO28" s="117"/>
      <c r="GP28" s="1"/>
      <c r="GQ28" s="4"/>
      <c r="GR28" s="4"/>
      <c r="GS28" s="8"/>
      <c r="GT28" s="6"/>
      <c r="GU28" s="6"/>
      <c r="GV28" s="6"/>
      <c r="GW28" s="5"/>
      <c r="GX28" s="1"/>
      <c r="GY28" s="4"/>
      <c r="GZ28" s="4"/>
      <c r="HA28" s="8"/>
      <c r="HB28" s="6"/>
      <c r="HC28" s="4"/>
      <c r="HD28" s="4"/>
      <c r="HE28" s="9"/>
      <c r="HF28" s="1"/>
      <c r="HG28" s="4"/>
      <c r="HH28" s="4"/>
      <c r="HI28" s="8"/>
      <c r="HJ28" s="6"/>
      <c r="HK28" s="4"/>
      <c r="HL28" s="4"/>
      <c r="HM28" s="9"/>
      <c r="HN28" s="130">
        <f>'Multipliers for tiers'!$O$4*SUM(GP28,GT28,GX28,HB28,HF28,HJ28)+'Multipliers for tiers'!$O$5*SUM(GQ28,GU28,GY28,HC28,HG28,HK28)+'Multipliers for tiers'!$O$6*SUM(GR28,GV28,GZ28,HD28,HH28,HL28)+'Multipliers for tiers'!$O$7*SUM(GS28,GW28,HA28,HE28,HI28,HM28)</f>
        <v>0</v>
      </c>
      <c r="HO28" s="144">
        <f t="shared" si="8"/>
        <v>0</v>
      </c>
      <c r="HP28" s="136" t="str">
        <f t="shared" si="9"/>
        <v xml:space="preserve"> </v>
      </c>
      <c r="HQ28" s="164" t="str">
        <f>IFERROR(IF($M28='Progress check conditions'!$N$4,VLOOKUP($HP28,'Progress check conditions'!$S$4:$T$6,2,TRUE),IF($M28='Progress check conditions'!$N$7,VLOOKUP($HP28,'Progress check conditions'!$S$7:$T$9,2,TRUE),IF($M28='Progress check conditions'!$N$10,VLOOKUP($HP28,'Progress check conditions'!$S$10:$T$12,2,TRUE),IF($M28='Progress check conditions'!$N$13,VLOOKUP($HP28,'Progress check conditions'!$S$13:$T$15,2,TRUE),IF($M28='Progress check conditions'!$N$16,VLOOKUP($HP28,'Progress check conditions'!$S$16:$T$18,2,TRUE),IF($M28='Progress check conditions'!$N$19,VLOOKUP($HP28,'Progress check conditions'!$S$19:$T$21,2,TRUE),VLOOKUP($HP28,'Progress check conditions'!$S$22:$T$24,2,TRUE))))))),"No judgement")</f>
        <v>No judgement</v>
      </c>
      <c r="HR28" s="115"/>
      <c r="HS28" s="116"/>
      <c r="HT28" s="117"/>
    </row>
    <row r="29" spans="1:228" x14ac:dyDescent="0.3">
      <c r="A29" s="156"/>
      <c r="B29" s="110"/>
      <c r="C29" s="111"/>
      <c r="D29" s="109"/>
      <c r="E29" s="112"/>
      <c r="F29" s="112"/>
      <c r="G29" s="112"/>
      <c r="H29" s="112"/>
      <c r="I29" s="113"/>
      <c r="J29" s="103"/>
      <c r="K29" s="113"/>
      <c r="L29" s="109"/>
      <c r="M29" s="114"/>
      <c r="N29" s="1"/>
      <c r="O29" s="5"/>
      <c r="P29" s="8"/>
      <c r="Q29" s="6"/>
      <c r="R29" s="5"/>
      <c r="S29" s="9"/>
      <c r="T29" s="1"/>
      <c r="U29" s="4"/>
      <c r="V29" s="8"/>
      <c r="W29" s="6"/>
      <c r="X29" s="4"/>
      <c r="Y29" s="9"/>
      <c r="Z29" s="1"/>
      <c r="AA29" s="4"/>
      <c r="AB29" s="8"/>
      <c r="AC29" s="6"/>
      <c r="AD29" s="4"/>
      <c r="AE29" s="9"/>
      <c r="AF29" s="1"/>
      <c r="AG29" s="3"/>
      <c r="AH29" s="7"/>
      <c r="AI29" s="3"/>
      <c r="AJ29" s="4"/>
      <c r="AK29" s="15"/>
      <c r="AL29" s="1"/>
      <c r="AM29" s="3"/>
      <c r="AN29" s="7"/>
      <c r="AO29" s="3"/>
      <c r="AP29" s="4"/>
      <c r="AQ29" s="15"/>
      <c r="AR29" s="1"/>
      <c r="AS29" s="3"/>
      <c r="AT29" s="43"/>
      <c r="AU29" s="130">
        <f>'Multipliers for tiers'!$C$4*SUM(N29,Q29,T29,W29,AF29,AC29,AI29,Z29,AL29,AO29,AR29)+'Multipliers for tiers'!$C$5*SUM(O29,R29,U29,X29,AG29,AD29,AJ29,AA29,AM29,AP29,AS29)+'Multipliers for tiers'!$C$6*SUM(P29,S29,V29,Y29,AH29,AE29,AK29,AB29,AN29,AQ29,AT29)</f>
        <v>0</v>
      </c>
      <c r="AV29" s="141">
        <f t="shared" si="0"/>
        <v>0</v>
      </c>
      <c r="AW29" s="151" t="str">
        <f t="shared" si="1"/>
        <v xml:space="preserve"> </v>
      </c>
      <c r="AX29" s="164" t="str">
        <f>IFERROR(IF($M29='Progress check conditions'!$B$4,VLOOKUP($AW29,'Progress check conditions'!$C$4:$D$6,2,TRUE),IF($M29='Progress check conditions'!$B$7,VLOOKUP($AW29,'Progress check conditions'!$C$7:$D$9,2,TRUE),IF($M29='Progress check conditions'!$B$10,VLOOKUP($AW29,'Progress check conditions'!$C$10:$D$12,2,TRUE),IF($M29='Progress check conditions'!$B$13,VLOOKUP($AW29,'Progress check conditions'!$C$13:$D$15,2,TRUE),IF($M29='Progress check conditions'!$B$16,VLOOKUP($AW29,'Progress check conditions'!$C$16:$D$18,2,TRUE),IF($M29='Progress check conditions'!$B$19,VLOOKUP($AW29,'Progress check conditions'!$C$19:$D$21,2,TRUE),VLOOKUP($AW29,'Progress check conditions'!$C$22:$D$24,2,TRUE))))))),"No judgement")</f>
        <v>No judgement</v>
      </c>
      <c r="AY29" s="115"/>
      <c r="AZ29" s="116"/>
      <c r="BA29" s="117"/>
      <c r="BB29" s="6"/>
      <c r="BC29" s="5"/>
      <c r="BD29" s="8"/>
      <c r="BE29" s="6"/>
      <c r="BF29" s="5"/>
      <c r="BG29" s="9"/>
      <c r="BH29" s="1"/>
      <c r="BI29" s="4"/>
      <c r="BJ29" s="8"/>
      <c r="BK29" s="6"/>
      <c r="BL29" s="4"/>
      <c r="BM29" s="9"/>
      <c r="BN29" s="1"/>
      <c r="BO29" s="4"/>
      <c r="BP29" s="8"/>
      <c r="BQ29" s="6"/>
      <c r="BR29" s="4"/>
      <c r="BS29" s="9"/>
      <c r="BT29" s="1"/>
      <c r="BU29" s="3"/>
      <c r="BV29" s="7"/>
      <c r="BW29" s="3"/>
      <c r="BX29" s="4"/>
      <c r="BY29" s="15"/>
      <c r="BZ29" s="1"/>
      <c r="CA29" s="3"/>
      <c r="CB29" s="7"/>
      <c r="CC29" s="3"/>
      <c r="CD29" s="4"/>
      <c r="CE29" s="15"/>
      <c r="CF29" s="1"/>
      <c r="CG29" s="3"/>
      <c r="CH29" s="7"/>
      <c r="CI29" s="2"/>
      <c r="CJ29" s="4"/>
      <c r="CK29" s="19"/>
      <c r="CL29" s="3"/>
      <c r="CM29" s="4"/>
      <c r="CN29" s="15"/>
      <c r="CO29" s="130">
        <f>'Multipliers for tiers'!$F$4*SUM(BB29,BE29,BH29,BK29,BN29,BQ29,BZ29,BW29,CC29,BT29,CF29,CI29,CL29)+'Multipliers for tiers'!$F$5*SUM(BC29,BF29,BI29,BL29,BO29,BR29,CA29,BX29,CD29,BU29,CG29,CJ29,CM29)+'Multipliers for tiers'!$F$6*SUM(BD29,BG29,BJ29,BM29,BP29,BS29,CB29,BY29,CE29,BV29,CH29,CK29,CN29)</f>
        <v>0</v>
      </c>
      <c r="CP29" s="144">
        <f t="shared" si="2"/>
        <v>0</v>
      </c>
      <c r="CQ29" s="133" t="str">
        <f t="shared" si="3"/>
        <v xml:space="preserve"> </v>
      </c>
      <c r="CR29" s="164" t="str">
        <f>IFERROR(IF($M29='Progress check conditions'!$F$4,VLOOKUP($CQ29,'Progress check conditions'!$G$4:$H$6,2,TRUE),IF($M29='Progress check conditions'!$F$7,VLOOKUP($CQ29,'Progress check conditions'!$G$7:$H$9,2,TRUE),IF($M29='Progress check conditions'!$F$10,VLOOKUP($CQ29,'Progress check conditions'!$G$10:$H$12,2,TRUE),IF($M29='Progress check conditions'!$F$13,VLOOKUP($CQ29,'Progress check conditions'!$G$13:$H$15,2,TRUE),IF($M29='Progress check conditions'!$F$16,VLOOKUP($CQ29,'Progress check conditions'!$G$16:$H$18,2,TRUE),IF($M29='Progress check conditions'!$F$19,VLOOKUP($CQ29,'Progress check conditions'!$G$19:$H$21,2,TRUE),VLOOKUP($CQ29,'Progress check conditions'!$G$22:$H$24,2,TRUE))))))),"No judgement")</f>
        <v>No judgement</v>
      </c>
      <c r="CS29" s="115"/>
      <c r="CT29" s="116"/>
      <c r="CU29" s="117"/>
      <c r="CV29" s="1"/>
      <c r="CW29" s="5"/>
      <c r="CX29" s="8"/>
      <c r="CY29" s="6"/>
      <c r="CZ29" s="5"/>
      <c r="DA29" s="9"/>
      <c r="DB29" s="1"/>
      <c r="DC29" s="4"/>
      <c r="DD29" s="8"/>
      <c r="DE29" s="6"/>
      <c r="DF29" s="4"/>
      <c r="DG29" s="9"/>
      <c r="DH29" s="1"/>
      <c r="DI29" s="4"/>
      <c r="DJ29" s="8"/>
      <c r="DK29" s="6"/>
      <c r="DL29" s="4"/>
      <c r="DM29" s="9"/>
      <c r="DN29" s="1"/>
      <c r="DO29" s="3"/>
      <c r="DP29" s="7"/>
      <c r="DQ29" s="3"/>
      <c r="DR29" s="4"/>
      <c r="DS29" s="15"/>
      <c r="DT29" s="1"/>
      <c r="DU29" s="3"/>
      <c r="DV29" s="7"/>
      <c r="DW29" s="3"/>
      <c r="DX29" s="4"/>
      <c r="DY29" s="15"/>
      <c r="DZ29" s="1"/>
      <c r="EA29" s="3"/>
      <c r="EB29" s="7"/>
      <c r="EC29" s="3"/>
      <c r="ED29" s="4"/>
      <c r="EE29" s="15"/>
      <c r="EF29" s="130">
        <f>'Multipliers for tiers'!$I$4*SUM(CV29,CY29,DB29,DE29,DH29,DQ29,DN29,DT29,DK29,DW29,DZ29,EC29)+'Multipliers for tiers'!$I$5*SUM(CW29,CZ29,DC29,DF29,DI29,DR29,DO29,DU29,DL29,DX29,EA29,ED29)+'Multipliers for tiers'!$I$6*SUM(CX29,DA29,DD29,DG29,DJ29,DS29,DP29,DV29,DM29,DY29,EB29,EE29)</f>
        <v>0</v>
      </c>
      <c r="EG29" s="144">
        <f t="shared" si="4"/>
        <v>0</v>
      </c>
      <c r="EH29" s="133" t="str">
        <f t="shared" si="5"/>
        <v xml:space="preserve"> </v>
      </c>
      <c r="EI29" s="164" t="str">
        <f>IFERROR(IF($M29='Progress check conditions'!$J$4,VLOOKUP($EH29,'Progress check conditions'!$K$4:$L$6,2,TRUE),IF($M29='Progress check conditions'!$J$7,VLOOKUP($EH29,'Progress check conditions'!$K$7:$L$9,2,TRUE),IF($M29='Progress check conditions'!$J$10,VLOOKUP($EH29,'Progress check conditions'!$K$10:$L$12,2,TRUE),IF($M29='Progress check conditions'!$J$13,VLOOKUP($EH29,'Progress check conditions'!$K$13:$L$15,2,TRUE),IF($M29='Progress check conditions'!$J$16,VLOOKUP($EH29,'Progress check conditions'!$K$16:$L$18,2,TRUE),IF($M29='Progress check conditions'!$J$19,VLOOKUP($EH29,'Progress check conditions'!$K$19:$L$21,2,TRUE),VLOOKUP($EH29,'Progress check conditions'!$K$22:$L$24,2,TRUE))))))),"No judgement")</f>
        <v>No judgement</v>
      </c>
      <c r="EJ29" s="115"/>
      <c r="EK29" s="116"/>
      <c r="EL29" s="117"/>
      <c r="EM29" s="1"/>
      <c r="EN29" s="4"/>
      <c r="EO29" s="16"/>
      <c r="EP29" s="8"/>
      <c r="EQ29" s="6"/>
      <c r="ER29" s="6"/>
      <c r="ES29" s="6"/>
      <c r="ET29" s="5"/>
      <c r="EU29" s="1"/>
      <c r="EV29" s="4"/>
      <c r="EW29" s="16"/>
      <c r="EX29" s="8"/>
      <c r="EY29" s="6"/>
      <c r="EZ29" s="4"/>
      <c r="FA29" s="16"/>
      <c r="FB29" s="9"/>
      <c r="FC29" s="1"/>
      <c r="FD29" s="4"/>
      <c r="FE29" s="16"/>
      <c r="FF29" s="8"/>
      <c r="FG29" s="6"/>
      <c r="FH29" s="4"/>
      <c r="FI29" s="16"/>
      <c r="FJ29" s="9"/>
      <c r="FK29" s="1"/>
      <c r="FL29" s="4"/>
      <c r="FM29" s="16"/>
      <c r="FN29" s="7"/>
      <c r="FO29" s="3"/>
      <c r="FP29" s="5"/>
      <c r="FQ29" s="5"/>
      <c r="FR29" s="15"/>
      <c r="FS29" s="1"/>
      <c r="FT29" s="4"/>
      <c r="FU29" s="16"/>
      <c r="FV29" s="7"/>
      <c r="FW29" s="3"/>
      <c r="FX29" s="5"/>
      <c r="FY29" s="5"/>
      <c r="FZ29" s="15"/>
      <c r="GA29" s="1"/>
      <c r="GB29" s="4"/>
      <c r="GC29" s="4"/>
      <c r="GD29" s="7"/>
      <c r="GE29" s="3"/>
      <c r="GF29" s="5"/>
      <c r="GG29" s="5"/>
      <c r="GH29" s="15"/>
      <c r="GI29" s="130">
        <f>'Multipliers for tiers'!$L$4*SUM(EM29,EQ29,EU29,EY29,FC29,FG29,FK29,FO29,FS29,FW29,GA29,GE29)+'Multipliers for tiers'!$L$5*SUM(EN29,ER29,EV29,EZ29,FD29,FH29,FL29,FP29,FT29,FX29,GB29,GF29)+'Multipliers for tiers'!$L$6*SUM(EO29,ES29,EW29,FA29,FE29,FI29,FM29,FQ29,FU29,FY29,GC29,GG29)+'Multipliers for tiers'!$L$7*SUM(EP29,ET29,EX29,FB29,FF29,FJ29,FN29,FR29,FV29,FZ29,GD29,GH29)</f>
        <v>0</v>
      </c>
      <c r="GJ29" s="144">
        <f t="shared" si="6"/>
        <v>0</v>
      </c>
      <c r="GK29" s="136" t="str">
        <f t="shared" si="7"/>
        <v xml:space="preserve"> </v>
      </c>
      <c r="GL29" s="164" t="str">
        <f>IFERROR(IF($M29='Progress check conditions'!$N$4,VLOOKUP($GK29,'Progress check conditions'!$O$4:$P$6,2,TRUE),IF($M29='Progress check conditions'!$N$7,VLOOKUP($GK29,'Progress check conditions'!$O$7:$P$9,2,TRUE),IF($M29='Progress check conditions'!$N$10,VLOOKUP($GK29,'Progress check conditions'!$O$10:$P$12,2,TRUE),IF($M29='Progress check conditions'!$N$13,VLOOKUP($GK29,'Progress check conditions'!$O$13:$P$15,2,TRUE),IF($M29='Progress check conditions'!$N$16,VLOOKUP($GK29,'Progress check conditions'!$O$16:$P$18,2,TRUE),IF($M29='Progress check conditions'!$N$19,VLOOKUP($GK29,'Progress check conditions'!$O$19:$P$21,2,TRUE),VLOOKUP($GK29,'Progress check conditions'!$O$22:$P$24,2,TRUE))))))),"No judgement")</f>
        <v>No judgement</v>
      </c>
      <c r="GM29" s="115"/>
      <c r="GN29" s="116"/>
      <c r="GO29" s="117"/>
      <c r="GP29" s="1"/>
      <c r="GQ29" s="4"/>
      <c r="GR29" s="4"/>
      <c r="GS29" s="8"/>
      <c r="GT29" s="6"/>
      <c r="GU29" s="6"/>
      <c r="GV29" s="6"/>
      <c r="GW29" s="5"/>
      <c r="GX29" s="1"/>
      <c r="GY29" s="4"/>
      <c r="GZ29" s="4"/>
      <c r="HA29" s="8"/>
      <c r="HB29" s="6"/>
      <c r="HC29" s="4"/>
      <c r="HD29" s="4"/>
      <c r="HE29" s="9"/>
      <c r="HF29" s="1"/>
      <c r="HG29" s="4"/>
      <c r="HH29" s="4"/>
      <c r="HI29" s="8"/>
      <c r="HJ29" s="6"/>
      <c r="HK29" s="4"/>
      <c r="HL29" s="4"/>
      <c r="HM29" s="9"/>
      <c r="HN29" s="130">
        <f>'Multipliers for tiers'!$O$4*SUM(GP29,GT29,GX29,HB29,HF29,HJ29)+'Multipliers for tiers'!$O$5*SUM(GQ29,GU29,GY29,HC29,HG29,HK29)+'Multipliers for tiers'!$O$6*SUM(GR29,GV29,GZ29,HD29,HH29,HL29)+'Multipliers for tiers'!$O$7*SUM(GS29,GW29,HA29,HE29,HI29,HM29)</f>
        <v>0</v>
      </c>
      <c r="HO29" s="144">
        <f t="shared" si="8"/>
        <v>0</v>
      </c>
      <c r="HP29" s="136" t="str">
        <f t="shared" si="9"/>
        <v xml:space="preserve"> </v>
      </c>
      <c r="HQ29" s="164" t="str">
        <f>IFERROR(IF($M29='Progress check conditions'!$N$4,VLOOKUP($HP29,'Progress check conditions'!$S$4:$T$6,2,TRUE),IF($M29='Progress check conditions'!$N$7,VLOOKUP($HP29,'Progress check conditions'!$S$7:$T$9,2,TRUE),IF($M29='Progress check conditions'!$N$10,VLOOKUP($HP29,'Progress check conditions'!$S$10:$T$12,2,TRUE),IF($M29='Progress check conditions'!$N$13,VLOOKUP($HP29,'Progress check conditions'!$S$13:$T$15,2,TRUE),IF($M29='Progress check conditions'!$N$16,VLOOKUP($HP29,'Progress check conditions'!$S$16:$T$18,2,TRUE),IF($M29='Progress check conditions'!$N$19,VLOOKUP($HP29,'Progress check conditions'!$S$19:$T$21,2,TRUE),VLOOKUP($HP29,'Progress check conditions'!$S$22:$T$24,2,TRUE))))))),"No judgement")</f>
        <v>No judgement</v>
      </c>
      <c r="HR29" s="115"/>
      <c r="HS29" s="116"/>
      <c r="HT29" s="117"/>
    </row>
    <row r="30" spans="1:228" x14ac:dyDescent="0.3">
      <c r="A30" s="156"/>
      <c r="B30" s="110"/>
      <c r="C30" s="111"/>
      <c r="D30" s="109"/>
      <c r="E30" s="112"/>
      <c r="F30" s="112"/>
      <c r="G30" s="112"/>
      <c r="H30" s="112"/>
      <c r="I30" s="113"/>
      <c r="J30" s="103"/>
      <c r="K30" s="113"/>
      <c r="L30" s="109"/>
      <c r="M30" s="114"/>
      <c r="N30" s="1"/>
      <c r="O30" s="5"/>
      <c r="P30" s="8"/>
      <c r="Q30" s="6"/>
      <c r="R30" s="5"/>
      <c r="S30" s="9"/>
      <c r="T30" s="1"/>
      <c r="U30" s="4"/>
      <c r="V30" s="8"/>
      <c r="W30" s="6"/>
      <c r="X30" s="4"/>
      <c r="Y30" s="9"/>
      <c r="Z30" s="1"/>
      <c r="AA30" s="4"/>
      <c r="AB30" s="8"/>
      <c r="AC30" s="6"/>
      <c r="AD30" s="4"/>
      <c r="AE30" s="9"/>
      <c r="AF30" s="1"/>
      <c r="AG30" s="3"/>
      <c r="AH30" s="7"/>
      <c r="AI30" s="3"/>
      <c r="AJ30" s="4"/>
      <c r="AK30" s="15"/>
      <c r="AL30" s="1"/>
      <c r="AM30" s="3"/>
      <c r="AN30" s="7"/>
      <c r="AO30" s="3"/>
      <c r="AP30" s="4"/>
      <c r="AQ30" s="15"/>
      <c r="AR30" s="1"/>
      <c r="AS30" s="3"/>
      <c r="AT30" s="43"/>
      <c r="AU30" s="130">
        <f>'Multipliers for tiers'!$C$4*SUM(N30,Q30,T30,W30,AF30,AC30,AI30,Z30,AL30,AO30,AR30)+'Multipliers for tiers'!$C$5*SUM(O30,R30,U30,X30,AG30,AD30,AJ30,AA30,AM30,AP30,AS30)+'Multipliers for tiers'!$C$6*SUM(P30,S30,V30,Y30,AH30,AE30,AK30,AB30,AN30,AQ30,AT30)</f>
        <v>0</v>
      </c>
      <c r="AV30" s="141">
        <f t="shared" si="0"/>
        <v>0</v>
      </c>
      <c r="AW30" s="151" t="str">
        <f t="shared" si="1"/>
        <v xml:space="preserve"> </v>
      </c>
      <c r="AX30" s="164" t="str">
        <f>IFERROR(IF($M30='Progress check conditions'!$B$4,VLOOKUP($AW30,'Progress check conditions'!$C$4:$D$6,2,TRUE),IF($M30='Progress check conditions'!$B$7,VLOOKUP($AW30,'Progress check conditions'!$C$7:$D$9,2,TRUE),IF($M30='Progress check conditions'!$B$10,VLOOKUP($AW30,'Progress check conditions'!$C$10:$D$12,2,TRUE),IF($M30='Progress check conditions'!$B$13,VLOOKUP($AW30,'Progress check conditions'!$C$13:$D$15,2,TRUE),IF($M30='Progress check conditions'!$B$16,VLOOKUP($AW30,'Progress check conditions'!$C$16:$D$18,2,TRUE),IF($M30='Progress check conditions'!$B$19,VLOOKUP($AW30,'Progress check conditions'!$C$19:$D$21,2,TRUE),VLOOKUP($AW30,'Progress check conditions'!$C$22:$D$24,2,TRUE))))))),"No judgement")</f>
        <v>No judgement</v>
      </c>
      <c r="AY30" s="115"/>
      <c r="AZ30" s="116"/>
      <c r="BA30" s="117"/>
      <c r="BB30" s="6"/>
      <c r="BC30" s="5"/>
      <c r="BD30" s="8"/>
      <c r="BE30" s="6"/>
      <c r="BF30" s="5"/>
      <c r="BG30" s="9"/>
      <c r="BH30" s="1"/>
      <c r="BI30" s="4"/>
      <c r="BJ30" s="8"/>
      <c r="BK30" s="6"/>
      <c r="BL30" s="4"/>
      <c r="BM30" s="9"/>
      <c r="BN30" s="1"/>
      <c r="BO30" s="4"/>
      <c r="BP30" s="8"/>
      <c r="BQ30" s="6"/>
      <c r="BR30" s="4"/>
      <c r="BS30" s="9"/>
      <c r="BT30" s="1"/>
      <c r="BU30" s="3"/>
      <c r="BV30" s="7"/>
      <c r="BW30" s="3"/>
      <c r="BX30" s="4"/>
      <c r="BY30" s="15"/>
      <c r="BZ30" s="1"/>
      <c r="CA30" s="3"/>
      <c r="CB30" s="7"/>
      <c r="CC30" s="3"/>
      <c r="CD30" s="4"/>
      <c r="CE30" s="15"/>
      <c r="CF30" s="1"/>
      <c r="CG30" s="3"/>
      <c r="CH30" s="7"/>
      <c r="CI30" s="2"/>
      <c r="CJ30" s="4"/>
      <c r="CK30" s="19"/>
      <c r="CL30" s="3"/>
      <c r="CM30" s="4"/>
      <c r="CN30" s="15"/>
      <c r="CO30" s="130">
        <f>'Multipliers for tiers'!$F$4*SUM(BB30,BE30,BH30,BK30,BN30,BQ30,BZ30,BW30,CC30,BT30,CF30,CI30,CL30)+'Multipliers for tiers'!$F$5*SUM(BC30,BF30,BI30,BL30,BO30,BR30,CA30,BX30,CD30,BU30,CG30,CJ30,CM30)+'Multipliers for tiers'!$F$6*SUM(BD30,BG30,BJ30,BM30,BP30,BS30,CB30,BY30,CE30,BV30,CH30,CK30,CN30)</f>
        <v>0</v>
      </c>
      <c r="CP30" s="144">
        <f t="shared" si="2"/>
        <v>0</v>
      </c>
      <c r="CQ30" s="133" t="str">
        <f t="shared" si="3"/>
        <v xml:space="preserve"> </v>
      </c>
      <c r="CR30" s="164" t="str">
        <f>IFERROR(IF($M30='Progress check conditions'!$F$4,VLOOKUP($CQ30,'Progress check conditions'!$G$4:$H$6,2,TRUE),IF($M30='Progress check conditions'!$F$7,VLOOKUP($CQ30,'Progress check conditions'!$G$7:$H$9,2,TRUE),IF($M30='Progress check conditions'!$F$10,VLOOKUP($CQ30,'Progress check conditions'!$G$10:$H$12,2,TRUE),IF($M30='Progress check conditions'!$F$13,VLOOKUP($CQ30,'Progress check conditions'!$G$13:$H$15,2,TRUE),IF($M30='Progress check conditions'!$F$16,VLOOKUP($CQ30,'Progress check conditions'!$G$16:$H$18,2,TRUE),IF($M30='Progress check conditions'!$F$19,VLOOKUP($CQ30,'Progress check conditions'!$G$19:$H$21,2,TRUE),VLOOKUP($CQ30,'Progress check conditions'!$G$22:$H$24,2,TRUE))))))),"No judgement")</f>
        <v>No judgement</v>
      </c>
      <c r="CS30" s="115"/>
      <c r="CT30" s="116"/>
      <c r="CU30" s="117"/>
      <c r="CV30" s="1"/>
      <c r="CW30" s="5"/>
      <c r="CX30" s="8"/>
      <c r="CY30" s="6"/>
      <c r="CZ30" s="5"/>
      <c r="DA30" s="9"/>
      <c r="DB30" s="1"/>
      <c r="DC30" s="4"/>
      <c r="DD30" s="8"/>
      <c r="DE30" s="6"/>
      <c r="DF30" s="4"/>
      <c r="DG30" s="9"/>
      <c r="DH30" s="1"/>
      <c r="DI30" s="4"/>
      <c r="DJ30" s="8"/>
      <c r="DK30" s="6"/>
      <c r="DL30" s="4"/>
      <c r="DM30" s="9"/>
      <c r="DN30" s="1"/>
      <c r="DO30" s="3"/>
      <c r="DP30" s="7"/>
      <c r="DQ30" s="3"/>
      <c r="DR30" s="4"/>
      <c r="DS30" s="15"/>
      <c r="DT30" s="1"/>
      <c r="DU30" s="3"/>
      <c r="DV30" s="7"/>
      <c r="DW30" s="3"/>
      <c r="DX30" s="4"/>
      <c r="DY30" s="15"/>
      <c r="DZ30" s="1"/>
      <c r="EA30" s="3"/>
      <c r="EB30" s="7"/>
      <c r="EC30" s="3"/>
      <c r="ED30" s="4"/>
      <c r="EE30" s="15"/>
      <c r="EF30" s="130">
        <f>'Multipliers for tiers'!$I$4*SUM(CV30,CY30,DB30,DE30,DH30,DQ30,DN30,DT30,DK30,DW30,DZ30,EC30)+'Multipliers for tiers'!$I$5*SUM(CW30,CZ30,DC30,DF30,DI30,DR30,DO30,DU30,DL30,DX30,EA30,ED30)+'Multipliers for tiers'!$I$6*SUM(CX30,DA30,DD30,DG30,DJ30,DS30,DP30,DV30,DM30,DY30,EB30,EE30)</f>
        <v>0</v>
      </c>
      <c r="EG30" s="144">
        <f t="shared" si="4"/>
        <v>0</v>
      </c>
      <c r="EH30" s="133" t="str">
        <f t="shared" si="5"/>
        <v xml:space="preserve"> </v>
      </c>
      <c r="EI30" s="164" t="str">
        <f>IFERROR(IF($M30='Progress check conditions'!$J$4,VLOOKUP($EH30,'Progress check conditions'!$K$4:$L$6,2,TRUE),IF($M30='Progress check conditions'!$J$7,VLOOKUP($EH30,'Progress check conditions'!$K$7:$L$9,2,TRUE),IF($M30='Progress check conditions'!$J$10,VLOOKUP($EH30,'Progress check conditions'!$K$10:$L$12,2,TRUE),IF($M30='Progress check conditions'!$J$13,VLOOKUP($EH30,'Progress check conditions'!$K$13:$L$15,2,TRUE),IF($M30='Progress check conditions'!$J$16,VLOOKUP($EH30,'Progress check conditions'!$K$16:$L$18,2,TRUE),IF($M30='Progress check conditions'!$J$19,VLOOKUP($EH30,'Progress check conditions'!$K$19:$L$21,2,TRUE),VLOOKUP($EH30,'Progress check conditions'!$K$22:$L$24,2,TRUE))))))),"No judgement")</f>
        <v>No judgement</v>
      </c>
      <c r="EJ30" s="115"/>
      <c r="EK30" s="116"/>
      <c r="EL30" s="117"/>
      <c r="EM30" s="1"/>
      <c r="EN30" s="4"/>
      <c r="EO30" s="16"/>
      <c r="EP30" s="8"/>
      <c r="EQ30" s="6"/>
      <c r="ER30" s="6"/>
      <c r="ES30" s="6"/>
      <c r="ET30" s="5"/>
      <c r="EU30" s="1"/>
      <c r="EV30" s="4"/>
      <c r="EW30" s="16"/>
      <c r="EX30" s="8"/>
      <c r="EY30" s="6"/>
      <c r="EZ30" s="4"/>
      <c r="FA30" s="16"/>
      <c r="FB30" s="9"/>
      <c r="FC30" s="1"/>
      <c r="FD30" s="4"/>
      <c r="FE30" s="16"/>
      <c r="FF30" s="8"/>
      <c r="FG30" s="6"/>
      <c r="FH30" s="4"/>
      <c r="FI30" s="16"/>
      <c r="FJ30" s="9"/>
      <c r="FK30" s="1"/>
      <c r="FL30" s="4"/>
      <c r="FM30" s="16"/>
      <c r="FN30" s="7"/>
      <c r="FO30" s="3"/>
      <c r="FP30" s="5"/>
      <c r="FQ30" s="5"/>
      <c r="FR30" s="15"/>
      <c r="FS30" s="1"/>
      <c r="FT30" s="4"/>
      <c r="FU30" s="16"/>
      <c r="FV30" s="7"/>
      <c r="FW30" s="3"/>
      <c r="FX30" s="5"/>
      <c r="FY30" s="5"/>
      <c r="FZ30" s="15"/>
      <c r="GA30" s="1"/>
      <c r="GB30" s="4"/>
      <c r="GC30" s="4"/>
      <c r="GD30" s="7"/>
      <c r="GE30" s="3"/>
      <c r="GF30" s="5"/>
      <c r="GG30" s="5"/>
      <c r="GH30" s="15"/>
      <c r="GI30" s="130">
        <f>'Multipliers for tiers'!$L$4*SUM(EM30,EQ30,EU30,EY30,FC30,FG30,FK30,FO30,FS30,FW30,GA30,GE30)+'Multipliers for tiers'!$L$5*SUM(EN30,ER30,EV30,EZ30,FD30,FH30,FL30,FP30,FT30,FX30,GB30,GF30)+'Multipliers for tiers'!$L$6*SUM(EO30,ES30,EW30,FA30,FE30,FI30,FM30,FQ30,FU30,FY30,GC30,GG30)+'Multipliers for tiers'!$L$7*SUM(EP30,ET30,EX30,FB30,FF30,FJ30,FN30,FR30,FV30,FZ30,GD30,GH30)</f>
        <v>0</v>
      </c>
      <c r="GJ30" s="144">
        <f t="shared" si="6"/>
        <v>0</v>
      </c>
      <c r="GK30" s="136" t="str">
        <f t="shared" si="7"/>
        <v xml:space="preserve"> </v>
      </c>
      <c r="GL30" s="164" t="str">
        <f>IFERROR(IF($M30='Progress check conditions'!$N$4,VLOOKUP($GK30,'Progress check conditions'!$O$4:$P$6,2,TRUE),IF($M30='Progress check conditions'!$N$7,VLOOKUP($GK30,'Progress check conditions'!$O$7:$P$9,2,TRUE),IF($M30='Progress check conditions'!$N$10,VLOOKUP($GK30,'Progress check conditions'!$O$10:$P$12,2,TRUE),IF($M30='Progress check conditions'!$N$13,VLOOKUP($GK30,'Progress check conditions'!$O$13:$P$15,2,TRUE),IF($M30='Progress check conditions'!$N$16,VLOOKUP($GK30,'Progress check conditions'!$O$16:$P$18,2,TRUE),IF($M30='Progress check conditions'!$N$19,VLOOKUP($GK30,'Progress check conditions'!$O$19:$P$21,2,TRUE),VLOOKUP($GK30,'Progress check conditions'!$O$22:$P$24,2,TRUE))))))),"No judgement")</f>
        <v>No judgement</v>
      </c>
      <c r="GM30" s="115"/>
      <c r="GN30" s="116"/>
      <c r="GO30" s="117"/>
      <c r="GP30" s="1"/>
      <c r="GQ30" s="4"/>
      <c r="GR30" s="4"/>
      <c r="GS30" s="8"/>
      <c r="GT30" s="6"/>
      <c r="GU30" s="6"/>
      <c r="GV30" s="6"/>
      <c r="GW30" s="5"/>
      <c r="GX30" s="1"/>
      <c r="GY30" s="4"/>
      <c r="GZ30" s="4"/>
      <c r="HA30" s="8"/>
      <c r="HB30" s="6"/>
      <c r="HC30" s="4"/>
      <c r="HD30" s="4"/>
      <c r="HE30" s="9"/>
      <c r="HF30" s="1"/>
      <c r="HG30" s="4"/>
      <c r="HH30" s="4"/>
      <c r="HI30" s="8"/>
      <c r="HJ30" s="6"/>
      <c r="HK30" s="4"/>
      <c r="HL30" s="4"/>
      <c r="HM30" s="9"/>
      <c r="HN30" s="130">
        <f>'Multipliers for tiers'!$O$4*SUM(GP30,GT30,GX30,HB30,HF30,HJ30)+'Multipliers for tiers'!$O$5*SUM(GQ30,GU30,GY30,HC30,HG30,HK30)+'Multipliers for tiers'!$O$6*SUM(GR30,GV30,GZ30,HD30,HH30,HL30)+'Multipliers for tiers'!$O$7*SUM(GS30,GW30,HA30,HE30,HI30,HM30)</f>
        <v>0</v>
      </c>
      <c r="HO30" s="144">
        <f t="shared" si="8"/>
        <v>0</v>
      </c>
      <c r="HP30" s="136" t="str">
        <f t="shared" si="9"/>
        <v xml:space="preserve"> </v>
      </c>
      <c r="HQ30" s="164" t="str">
        <f>IFERROR(IF($M30='Progress check conditions'!$N$4,VLOOKUP($HP30,'Progress check conditions'!$S$4:$T$6,2,TRUE),IF($M30='Progress check conditions'!$N$7,VLOOKUP($HP30,'Progress check conditions'!$S$7:$T$9,2,TRUE),IF($M30='Progress check conditions'!$N$10,VLOOKUP($HP30,'Progress check conditions'!$S$10:$T$12,2,TRUE),IF($M30='Progress check conditions'!$N$13,VLOOKUP($HP30,'Progress check conditions'!$S$13:$T$15,2,TRUE),IF($M30='Progress check conditions'!$N$16,VLOOKUP($HP30,'Progress check conditions'!$S$16:$T$18,2,TRUE),IF($M30='Progress check conditions'!$N$19,VLOOKUP($HP30,'Progress check conditions'!$S$19:$T$21,2,TRUE),VLOOKUP($HP30,'Progress check conditions'!$S$22:$T$24,2,TRUE))))))),"No judgement")</f>
        <v>No judgement</v>
      </c>
      <c r="HR30" s="115"/>
      <c r="HS30" s="116"/>
      <c r="HT30" s="117"/>
    </row>
    <row r="31" spans="1:228" x14ac:dyDescent="0.3">
      <c r="A31" s="156"/>
      <c r="B31" s="110"/>
      <c r="C31" s="111"/>
      <c r="D31" s="109"/>
      <c r="E31" s="112"/>
      <c r="F31" s="112"/>
      <c r="G31" s="112"/>
      <c r="H31" s="112"/>
      <c r="I31" s="113"/>
      <c r="J31" s="103"/>
      <c r="K31" s="113"/>
      <c r="L31" s="109"/>
      <c r="M31" s="114"/>
      <c r="N31" s="1"/>
      <c r="O31" s="5"/>
      <c r="P31" s="8"/>
      <c r="Q31" s="6"/>
      <c r="R31" s="5"/>
      <c r="S31" s="9"/>
      <c r="T31" s="1"/>
      <c r="U31" s="4"/>
      <c r="V31" s="8"/>
      <c r="W31" s="6"/>
      <c r="X31" s="4"/>
      <c r="Y31" s="9"/>
      <c r="Z31" s="1"/>
      <c r="AA31" s="4"/>
      <c r="AB31" s="8"/>
      <c r="AC31" s="6"/>
      <c r="AD31" s="4"/>
      <c r="AE31" s="9"/>
      <c r="AF31" s="1"/>
      <c r="AG31" s="3"/>
      <c r="AH31" s="7"/>
      <c r="AI31" s="3"/>
      <c r="AJ31" s="4"/>
      <c r="AK31" s="15"/>
      <c r="AL31" s="1"/>
      <c r="AM31" s="3"/>
      <c r="AN31" s="7"/>
      <c r="AO31" s="3"/>
      <c r="AP31" s="4"/>
      <c r="AQ31" s="15"/>
      <c r="AR31" s="1"/>
      <c r="AS31" s="3"/>
      <c r="AT31" s="43"/>
      <c r="AU31" s="130">
        <f>'Multipliers for tiers'!$C$4*SUM(N31,Q31,T31,W31,AF31,AC31,AI31,Z31,AL31,AO31,AR31)+'Multipliers for tiers'!$C$5*SUM(O31,R31,U31,X31,AG31,AD31,AJ31,AA31,AM31,AP31,AS31)+'Multipliers for tiers'!$C$6*SUM(P31,S31,V31,Y31,AH31,AE31,AK31,AB31,AN31,AQ31,AT31)</f>
        <v>0</v>
      </c>
      <c r="AV31" s="141">
        <f t="shared" si="0"/>
        <v>0</v>
      </c>
      <c r="AW31" s="151" t="str">
        <f t="shared" si="1"/>
        <v xml:space="preserve"> </v>
      </c>
      <c r="AX31" s="164" t="str">
        <f>IFERROR(IF($M31='Progress check conditions'!$B$4,VLOOKUP($AW31,'Progress check conditions'!$C$4:$D$6,2,TRUE),IF($M31='Progress check conditions'!$B$7,VLOOKUP($AW31,'Progress check conditions'!$C$7:$D$9,2,TRUE),IF($M31='Progress check conditions'!$B$10,VLOOKUP($AW31,'Progress check conditions'!$C$10:$D$12,2,TRUE),IF($M31='Progress check conditions'!$B$13,VLOOKUP($AW31,'Progress check conditions'!$C$13:$D$15,2,TRUE),IF($M31='Progress check conditions'!$B$16,VLOOKUP($AW31,'Progress check conditions'!$C$16:$D$18,2,TRUE),IF($M31='Progress check conditions'!$B$19,VLOOKUP($AW31,'Progress check conditions'!$C$19:$D$21,2,TRUE),VLOOKUP($AW31,'Progress check conditions'!$C$22:$D$24,2,TRUE))))))),"No judgement")</f>
        <v>No judgement</v>
      </c>
      <c r="AY31" s="115"/>
      <c r="AZ31" s="116"/>
      <c r="BA31" s="117"/>
      <c r="BB31" s="6"/>
      <c r="BC31" s="5"/>
      <c r="BD31" s="8"/>
      <c r="BE31" s="6"/>
      <c r="BF31" s="5"/>
      <c r="BG31" s="9"/>
      <c r="BH31" s="1"/>
      <c r="BI31" s="4"/>
      <c r="BJ31" s="8"/>
      <c r="BK31" s="6"/>
      <c r="BL31" s="4"/>
      <c r="BM31" s="9"/>
      <c r="BN31" s="1"/>
      <c r="BO31" s="4"/>
      <c r="BP31" s="8"/>
      <c r="BQ31" s="6"/>
      <c r="BR31" s="4"/>
      <c r="BS31" s="9"/>
      <c r="BT31" s="1"/>
      <c r="BU31" s="3"/>
      <c r="BV31" s="7"/>
      <c r="BW31" s="3"/>
      <c r="BX31" s="4"/>
      <c r="BY31" s="15"/>
      <c r="BZ31" s="1"/>
      <c r="CA31" s="3"/>
      <c r="CB31" s="7"/>
      <c r="CC31" s="3"/>
      <c r="CD31" s="4"/>
      <c r="CE31" s="15"/>
      <c r="CF31" s="1"/>
      <c r="CG31" s="3"/>
      <c r="CH31" s="7"/>
      <c r="CI31" s="2"/>
      <c r="CJ31" s="4"/>
      <c r="CK31" s="19"/>
      <c r="CL31" s="3"/>
      <c r="CM31" s="4"/>
      <c r="CN31" s="15"/>
      <c r="CO31" s="130">
        <f>'Multipliers for tiers'!$F$4*SUM(BB31,BE31,BH31,BK31,BN31,BQ31,BZ31,BW31,CC31,BT31,CF31,CI31,CL31)+'Multipliers for tiers'!$F$5*SUM(BC31,BF31,BI31,BL31,BO31,BR31,CA31,BX31,CD31,BU31,CG31,CJ31,CM31)+'Multipliers for tiers'!$F$6*SUM(BD31,BG31,BJ31,BM31,BP31,BS31,CB31,BY31,CE31,BV31,CH31,CK31,CN31)</f>
        <v>0</v>
      </c>
      <c r="CP31" s="144">
        <f t="shared" si="2"/>
        <v>0</v>
      </c>
      <c r="CQ31" s="133" t="str">
        <f t="shared" si="3"/>
        <v xml:space="preserve"> </v>
      </c>
      <c r="CR31" s="164" t="str">
        <f>IFERROR(IF($M31='Progress check conditions'!$F$4,VLOOKUP($CQ31,'Progress check conditions'!$G$4:$H$6,2,TRUE),IF($M31='Progress check conditions'!$F$7,VLOOKUP($CQ31,'Progress check conditions'!$G$7:$H$9,2,TRUE),IF($M31='Progress check conditions'!$F$10,VLOOKUP($CQ31,'Progress check conditions'!$G$10:$H$12,2,TRUE),IF($M31='Progress check conditions'!$F$13,VLOOKUP($CQ31,'Progress check conditions'!$G$13:$H$15,2,TRUE),IF($M31='Progress check conditions'!$F$16,VLOOKUP($CQ31,'Progress check conditions'!$G$16:$H$18,2,TRUE),IF($M31='Progress check conditions'!$F$19,VLOOKUP($CQ31,'Progress check conditions'!$G$19:$H$21,2,TRUE),VLOOKUP($CQ31,'Progress check conditions'!$G$22:$H$24,2,TRUE))))))),"No judgement")</f>
        <v>No judgement</v>
      </c>
      <c r="CS31" s="115"/>
      <c r="CT31" s="116"/>
      <c r="CU31" s="117"/>
      <c r="CV31" s="1"/>
      <c r="CW31" s="5"/>
      <c r="CX31" s="8"/>
      <c r="CY31" s="6"/>
      <c r="CZ31" s="5"/>
      <c r="DA31" s="9"/>
      <c r="DB31" s="1"/>
      <c r="DC31" s="4"/>
      <c r="DD31" s="8"/>
      <c r="DE31" s="6"/>
      <c r="DF31" s="4"/>
      <c r="DG31" s="9"/>
      <c r="DH31" s="1"/>
      <c r="DI31" s="4"/>
      <c r="DJ31" s="8"/>
      <c r="DK31" s="6"/>
      <c r="DL31" s="4"/>
      <c r="DM31" s="9"/>
      <c r="DN31" s="1"/>
      <c r="DO31" s="3"/>
      <c r="DP31" s="7"/>
      <c r="DQ31" s="3"/>
      <c r="DR31" s="4"/>
      <c r="DS31" s="15"/>
      <c r="DT31" s="1"/>
      <c r="DU31" s="3"/>
      <c r="DV31" s="7"/>
      <c r="DW31" s="3"/>
      <c r="DX31" s="4"/>
      <c r="DY31" s="15"/>
      <c r="DZ31" s="1"/>
      <c r="EA31" s="3"/>
      <c r="EB31" s="7"/>
      <c r="EC31" s="3"/>
      <c r="ED31" s="4"/>
      <c r="EE31" s="15"/>
      <c r="EF31" s="130">
        <f>'Multipliers for tiers'!$I$4*SUM(CV31,CY31,DB31,DE31,DH31,DQ31,DN31,DT31,DK31,DW31,DZ31,EC31)+'Multipliers for tiers'!$I$5*SUM(CW31,CZ31,DC31,DF31,DI31,DR31,DO31,DU31,DL31,DX31,EA31,ED31)+'Multipliers for tiers'!$I$6*SUM(CX31,DA31,DD31,DG31,DJ31,DS31,DP31,DV31,DM31,DY31,EB31,EE31)</f>
        <v>0</v>
      </c>
      <c r="EG31" s="144">
        <f t="shared" si="4"/>
        <v>0</v>
      </c>
      <c r="EH31" s="133" t="str">
        <f t="shared" si="5"/>
        <v xml:space="preserve"> </v>
      </c>
      <c r="EI31" s="164" t="str">
        <f>IFERROR(IF($M31='Progress check conditions'!$J$4,VLOOKUP($EH31,'Progress check conditions'!$K$4:$L$6,2,TRUE),IF($M31='Progress check conditions'!$J$7,VLOOKUP($EH31,'Progress check conditions'!$K$7:$L$9,2,TRUE),IF($M31='Progress check conditions'!$J$10,VLOOKUP($EH31,'Progress check conditions'!$K$10:$L$12,2,TRUE),IF($M31='Progress check conditions'!$J$13,VLOOKUP($EH31,'Progress check conditions'!$K$13:$L$15,2,TRUE),IF($M31='Progress check conditions'!$J$16,VLOOKUP($EH31,'Progress check conditions'!$K$16:$L$18,2,TRUE),IF($M31='Progress check conditions'!$J$19,VLOOKUP($EH31,'Progress check conditions'!$K$19:$L$21,2,TRUE),VLOOKUP($EH31,'Progress check conditions'!$K$22:$L$24,2,TRUE))))))),"No judgement")</f>
        <v>No judgement</v>
      </c>
      <c r="EJ31" s="115"/>
      <c r="EK31" s="116"/>
      <c r="EL31" s="117"/>
      <c r="EM31" s="1"/>
      <c r="EN31" s="4"/>
      <c r="EO31" s="16"/>
      <c r="EP31" s="8"/>
      <c r="EQ31" s="6"/>
      <c r="ER31" s="6"/>
      <c r="ES31" s="6"/>
      <c r="ET31" s="5"/>
      <c r="EU31" s="1"/>
      <c r="EV31" s="4"/>
      <c r="EW31" s="16"/>
      <c r="EX31" s="8"/>
      <c r="EY31" s="6"/>
      <c r="EZ31" s="4"/>
      <c r="FA31" s="16"/>
      <c r="FB31" s="9"/>
      <c r="FC31" s="1"/>
      <c r="FD31" s="4"/>
      <c r="FE31" s="16"/>
      <c r="FF31" s="8"/>
      <c r="FG31" s="6"/>
      <c r="FH31" s="4"/>
      <c r="FI31" s="16"/>
      <c r="FJ31" s="9"/>
      <c r="FK31" s="1"/>
      <c r="FL31" s="4"/>
      <c r="FM31" s="16"/>
      <c r="FN31" s="7"/>
      <c r="FO31" s="3"/>
      <c r="FP31" s="5"/>
      <c r="FQ31" s="5"/>
      <c r="FR31" s="15"/>
      <c r="FS31" s="1"/>
      <c r="FT31" s="4"/>
      <c r="FU31" s="16"/>
      <c r="FV31" s="7"/>
      <c r="FW31" s="3"/>
      <c r="FX31" s="5"/>
      <c r="FY31" s="5"/>
      <c r="FZ31" s="15"/>
      <c r="GA31" s="1"/>
      <c r="GB31" s="4"/>
      <c r="GC31" s="4"/>
      <c r="GD31" s="7"/>
      <c r="GE31" s="3"/>
      <c r="GF31" s="5"/>
      <c r="GG31" s="5"/>
      <c r="GH31" s="15"/>
      <c r="GI31" s="130">
        <f>'Multipliers for tiers'!$L$4*SUM(EM31,EQ31,EU31,EY31,FC31,FG31,FK31,FO31,FS31,FW31,GA31,GE31)+'Multipliers for tiers'!$L$5*SUM(EN31,ER31,EV31,EZ31,FD31,FH31,FL31,FP31,FT31,FX31,GB31,GF31)+'Multipliers for tiers'!$L$6*SUM(EO31,ES31,EW31,FA31,FE31,FI31,FM31,FQ31,FU31,FY31,GC31,GG31)+'Multipliers for tiers'!$L$7*SUM(EP31,ET31,EX31,FB31,FF31,FJ31,FN31,FR31,FV31,FZ31,GD31,GH31)</f>
        <v>0</v>
      </c>
      <c r="GJ31" s="144">
        <f t="shared" si="6"/>
        <v>0</v>
      </c>
      <c r="GK31" s="136" t="str">
        <f t="shared" si="7"/>
        <v xml:space="preserve"> </v>
      </c>
      <c r="GL31" s="164" t="str">
        <f>IFERROR(IF($M31='Progress check conditions'!$N$4,VLOOKUP($GK31,'Progress check conditions'!$O$4:$P$6,2,TRUE),IF($M31='Progress check conditions'!$N$7,VLOOKUP($GK31,'Progress check conditions'!$O$7:$P$9,2,TRUE),IF($M31='Progress check conditions'!$N$10,VLOOKUP($GK31,'Progress check conditions'!$O$10:$P$12,2,TRUE),IF($M31='Progress check conditions'!$N$13,VLOOKUP($GK31,'Progress check conditions'!$O$13:$P$15,2,TRUE),IF($M31='Progress check conditions'!$N$16,VLOOKUP($GK31,'Progress check conditions'!$O$16:$P$18,2,TRUE),IF($M31='Progress check conditions'!$N$19,VLOOKUP($GK31,'Progress check conditions'!$O$19:$P$21,2,TRUE),VLOOKUP($GK31,'Progress check conditions'!$O$22:$P$24,2,TRUE))))))),"No judgement")</f>
        <v>No judgement</v>
      </c>
      <c r="GM31" s="115"/>
      <c r="GN31" s="116"/>
      <c r="GO31" s="117"/>
      <c r="GP31" s="1"/>
      <c r="GQ31" s="4"/>
      <c r="GR31" s="4"/>
      <c r="GS31" s="8"/>
      <c r="GT31" s="6"/>
      <c r="GU31" s="6"/>
      <c r="GV31" s="6"/>
      <c r="GW31" s="5"/>
      <c r="GX31" s="1"/>
      <c r="GY31" s="4"/>
      <c r="GZ31" s="4"/>
      <c r="HA31" s="8"/>
      <c r="HB31" s="6"/>
      <c r="HC31" s="4"/>
      <c r="HD31" s="4"/>
      <c r="HE31" s="9"/>
      <c r="HF31" s="1"/>
      <c r="HG31" s="4"/>
      <c r="HH31" s="4"/>
      <c r="HI31" s="8"/>
      <c r="HJ31" s="6"/>
      <c r="HK31" s="4"/>
      <c r="HL31" s="4"/>
      <c r="HM31" s="9"/>
      <c r="HN31" s="130">
        <f>'Multipliers for tiers'!$O$4*SUM(GP31,GT31,GX31,HB31,HF31,HJ31)+'Multipliers for tiers'!$O$5*SUM(GQ31,GU31,GY31,HC31,HG31,HK31)+'Multipliers for tiers'!$O$6*SUM(GR31,GV31,GZ31,HD31,HH31,HL31)+'Multipliers for tiers'!$O$7*SUM(GS31,GW31,HA31,HE31,HI31,HM31)</f>
        <v>0</v>
      </c>
      <c r="HO31" s="144">
        <f t="shared" si="8"/>
        <v>0</v>
      </c>
      <c r="HP31" s="136" t="str">
        <f t="shared" si="9"/>
        <v xml:space="preserve"> </v>
      </c>
      <c r="HQ31" s="164" t="str">
        <f>IFERROR(IF($M31='Progress check conditions'!$N$4,VLOOKUP($HP31,'Progress check conditions'!$S$4:$T$6,2,TRUE),IF($M31='Progress check conditions'!$N$7,VLOOKUP($HP31,'Progress check conditions'!$S$7:$T$9,2,TRUE),IF($M31='Progress check conditions'!$N$10,VLOOKUP($HP31,'Progress check conditions'!$S$10:$T$12,2,TRUE),IF($M31='Progress check conditions'!$N$13,VLOOKUP($HP31,'Progress check conditions'!$S$13:$T$15,2,TRUE),IF($M31='Progress check conditions'!$N$16,VLOOKUP($HP31,'Progress check conditions'!$S$16:$T$18,2,TRUE),IF($M31='Progress check conditions'!$N$19,VLOOKUP($HP31,'Progress check conditions'!$S$19:$T$21,2,TRUE),VLOOKUP($HP31,'Progress check conditions'!$S$22:$T$24,2,TRUE))))))),"No judgement")</f>
        <v>No judgement</v>
      </c>
      <c r="HR31" s="115"/>
      <c r="HS31" s="116"/>
      <c r="HT31" s="117"/>
    </row>
    <row r="32" spans="1:228" x14ac:dyDescent="0.3">
      <c r="A32" s="156"/>
      <c r="B32" s="110"/>
      <c r="C32" s="111"/>
      <c r="D32" s="109"/>
      <c r="E32" s="112"/>
      <c r="F32" s="112"/>
      <c r="G32" s="112"/>
      <c r="H32" s="112"/>
      <c r="I32" s="113"/>
      <c r="J32" s="103"/>
      <c r="K32" s="113"/>
      <c r="L32" s="109"/>
      <c r="M32" s="114"/>
      <c r="N32" s="1"/>
      <c r="O32" s="5"/>
      <c r="P32" s="8"/>
      <c r="Q32" s="6"/>
      <c r="R32" s="5"/>
      <c r="S32" s="9"/>
      <c r="T32" s="1"/>
      <c r="U32" s="4"/>
      <c r="V32" s="8"/>
      <c r="W32" s="6"/>
      <c r="X32" s="4"/>
      <c r="Y32" s="9"/>
      <c r="Z32" s="1"/>
      <c r="AA32" s="4"/>
      <c r="AB32" s="8"/>
      <c r="AC32" s="6"/>
      <c r="AD32" s="4"/>
      <c r="AE32" s="9"/>
      <c r="AF32" s="1"/>
      <c r="AG32" s="3"/>
      <c r="AH32" s="7"/>
      <c r="AI32" s="3"/>
      <c r="AJ32" s="4"/>
      <c r="AK32" s="15"/>
      <c r="AL32" s="1"/>
      <c r="AM32" s="3"/>
      <c r="AN32" s="7"/>
      <c r="AO32" s="3"/>
      <c r="AP32" s="4"/>
      <c r="AQ32" s="15"/>
      <c r="AR32" s="1"/>
      <c r="AS32" s="3"/>
      <c r="AT32" s="43"/>
      <c r="AU32" s="130">
        <f>'Multipliers for tiers'!$C$4*SUM(N32,Q32,T32,W32,AF32,AC32,AI32,Z32,AL32,AO32,AR32)+'Multipliers for tiers'!$C$5*SUM(O32,R32,U32,X32,AG32,AD32,AJ32,AA32,AM32,AP32,AS32)+'Multipliers for tiers'!$C$6*SUM(P32,S32,V32,Y32,AH32,AE32,AK32,AB32,AN32,AQ32,AT32)</f>
        <v>0</v>
      </c>
      <c r="AV32" s="141">
        <f t="shared" si="0"/>
        <v>0</v>
      </c>
      <c r="AW32" s="151" t="str">
        <f t="shared" si="1"/>
        <v xml:space="preserve"> </v>
      </c>
      <c r="AX32" s="164" t="str">
        <f>IFERROR(IF($M32='Progress check conditions'!$B$4,VLOOKUP($AW32,'Progress check conditions'!$C$4:$D$6,2,TRUE),IF($M32='Progress check conditions'!$B$7,VLOOKUP($AW32,'Progress check conditions'!$C$7:$D$9,2,TRUE),IF($M32='Progress check conditions'!$B$10,VLOOKUP($AW32,'Progress check conditions'!$C$10:$D$12,2,TRUE),IF($M32='Progress check conditions'!$B$13,VLOOKUP($AW32,'Progress check conditions'!$C$13:$D$15,2,TRUE),IF($M32='Progress check conditions'!$B$16,VLOOKUP($AW32,'Progress check conditions'!$C$16:$D$18,2,TRUE),IF($M32='Progress check conditions'!$B$19,VLOOKUP($AW32,'Progress check conditions'!$C$19:$D$21,2,TRUE),VLOOKUP($AW32,'Progress check conditions'!$C$22:$D$24,2,TRUE))))))),"No judgement")</f>
        <v>No judgement</v>
      </c>
      <c r="AY32" s="115"/>
      <c r="AZ32" s="116"/>
      <c r="BA32" s="117"/>
      <c r="BB32" s="6"/>
      <c r="BC32" s="5"/>
      <c r="BD32" s="8"/>
      <c r="BE32" s="6"/>
      <c r="BF32" s="5"/>
      <c r="BG32" s="9"/>
      <c r="BH32" s="1"/>
      <c r="BI32" s="4"/>
      <c r="BJ32" s="8"/>
      <c r="BK32" s="6"/>
      <c r="BL32" s="4"/>
      <c r="BM32" s="9"/>
      <c r="BN32" s="1"/>
      <c r="BO32" s="4"/>
      <c r="BP32" s="8"/>
      <c r="BQ32" s="6"/>
      <c r="BR32" s="4"/>
      <c r="BS32" s="9"/>
      <c r="BT32" s="1"/>
      <c r="BU32" s="3"/>
      <c r="BV32" s="7"/>
      <c r="BW32" s="3"/>
      <c r="BX32" s="4"/>
      <c r="BY32" s="15"/>
      <c r="BZ32" s="1"/>
      <c r="CA32" s="3"/>
      <c r="CB32" s="7"/>
      <c r="CC32" s="3"/>
      <c r="CD32" s="4"/>
      <c r="CE32" s="15"/>
      <c r="CF32" s="1"/>
      <c r="CG32" s="3"/>
      <c r="CH32" s="7"/>
      <c r="CI32" s="2"/>
      <c r="CJ32" s="4"/>
      <c r="CK32" s="19"/>
      <c r="CL32" s="3"/>
      <c r="CM32" s="4"/>
      <c r="CN32" s="15"/>
      <c r="CO32" s="130">
        <f>'Multipliers for tiers'!$F$4*SUM(BB32,BE32,BH32,BK32,BN32,BQ32,BZ32,BW32,CC32,BT32,CF32,CI32,CL32)+'Multipliers for tiers'!$F$5*SUM(BC32,BF32,BI32,BL32,BO32,BR32,CA32,BX32,CD32,BU32,CG32,CJ32,CM32)+'Multipliers for tiers'!$F$6*SUM(BD32,BG32,BJ32,BM32,BP32,BS32,CB32,BY32,CE32,BV32,CH32,CK32,CN32)</f>
        <v>0</v>
      </c>
      <c r="CP32" s="144">
        <f t="shared" si="2"/>
        <v>0</v>
      </c>
      <c r="CQ32" s="133" t="str">
        <f t="shared" si="3"/>
        <v xml:space="preserve"> </v>
      </c>
      <c r="CR32" s="164" t="str">
        <f>IFERROR(IF($M32='Progress check conditions'!$F$4,VLOOKUP($CQ32,'Progress check conditions'!$G$4:$H$6,2,TRUE),IF($M32='Progress check conditions'!$F$7,VLOOKUP($CQ32,'Progress check conditions'!$G$7:$H$9,2,TRUE),IF($M32='Progress check conditions'!$F$10,VLOOKUP($CQ32,'Progress check conditions'!$G$10:$H$12,2,TRUE),IF($M32='Progress check conditions'!$F$13,VLOOKUP($CQ32,'Progress check conditions'!$G$13:$H$15,2,TRUE),IF($M32='Progress check conditions'!$F$16,VLOOKUP($CQ32,'Progress check conditions'!$G$16:$H$18,2,TRUE),IF($M32='Progress check conditions'!$F$19,VLOOKUP($CQ32,'Progress check conditions'!$G$19:$H$21,2,TRUE),VLOOKUP($CQ32,'Progress check conditions'!$G$22:$H$24,2,TRUE))))))),"No judgement")</f>
        <v>No judgement</v>
      </c>
      <c r="CS32" s="115"/>
      <c r="CT32" s="116"/>
      <c r="CU32" s="117"/>
      <c r="CV32" s="1"/>
      <c r="CW32" s="5"/>
      <c r="CX32" s="8"/>
      <c r="CY32" s="6"/>
      <c r="CZ32" s="5"/>
      <c r="DA32" s="9"/>
      <c r="DB32" s="1"/>
      <c r="DC32" s="4"/>
      <c r="DD32" s="8"/>
      <c r="DE32" s="6"/>
      <c r="DF32" s="4"/>
      <c r="DG32" s="9"/>
      <c r="DH32" s="1"/>
      <c r="DI32" s="4"/>
      <c r="DJ32" s="8"/>
      <c r="DK32" s="6"/>
      <c r="DL32" s="4"/>
      <c r="DM32" s="9"/>
      <c r="DN32" s="1"/>
      <c r="DO32" s="3"/>
      <c r="DP32" s="7"/>
      <c r="DQ32" s="3"/>
      <c r="DR32" s="4"/>
      <c r="DS32" s="15"/>
      <c r="DT32" s="1"/>
      <c r="DU32" s="3"/>
      <c r="DV32" s="7"/>
      <c r="DW32" s="3"/>
      <c r="DX32" s="4"/>
      <c r="DY32" s="15"/>
      <c r="DZ32" s="1"/>
      <c r="EA32" s="3"/>
      <c r="EB32" s="7"/>
      <c r="EC32" s="3"/>
      <c r="ED32" s="4"/>
      <c r="EE32" s="15"/>
      <c r="EF32" s="130">
        <f>'Multipliers for tiers'!$I$4*SUM(CV32,CY32,DB32,DE32,DH32,DQ32,DN32,DT32,DK32,DW32,DZ32,EC32)+'Multipliers for tiers'!$I$5*SUM(CW32,CZ32,DC32,DF32,DI32,DR32,DO32,DU32,DL32,DX32,EA32,ED32)+'Multipliers for tiers'!$I$6*SUM(CX32,DA32,DD32,DG32,DJ32,DS32,DP32,DV32,DM32,DY32,EB32,EE32)</f>
        <v>0</v>
      </c>
      <c r="EG32" s="144">
        <f t="shared" si="4"/>
        <v>0</v>
      </c>
      <c r="EH32" s="133" t="str">
        <f t="shared" si="5"/>
        <v xml:space="preserve"> </v>
      </c>
      <c r="EI32" s="164" t="str">
        <f>IFERROR(IF($M32='Progress check conditions'!$J$4,VLOOKUP($EH32,'Progress check conditions'!$K$4:$L$6,2,TRUE),IF($M32='Progress check conditions'!$J$7,VLOOKUP($EH32,'Progress check conditions'!$K$7:$L$9,2,TRUE),IF($M32='Progress check conditions'!$J$10,VLOOKUP($EH32,'Progress check conditions'!$K$10:$L$12,2,TRUE),IF($M32='Progress check conditions'!$J$13,VLOOKUP($EH32,'Progress check conditions'!$K$13:$L$15,2,TRUE),IF($M32='Progress check conditions'!$J$16,VLOOKUP($EH32,'Progress check conditions'!$K$16:$L$18,2,TRUE),IF($M32='Progress check conditions'!$J$19,VLOOKUP($EH32,'Progress check conditions'!$K$19:$L$21,2,TRUE),VLOOKUP($EH32,'Progress check conditions'!$K$22:$L$24,2,TRUE))))))),"No judgement")</f>
        <v>No judgement</v>
      </c>
      <c r="EJ32" s="115"/>
      <c r="EK32" s="116"/>
      <c r="EL32" s="117"/>
      <c r="EM32" s="1"/>
      <c r="EN32" s="4"/>
      <c r="EO32" s="16"/>
      <c r="EP32" s="8"/>
      <c r="EQ32" s="6"/>
      <c r="ER32" s="6"/>
      <c r="ES32" s="6"/>
      <c r="ET32" s="5"/>
      <c r="EU32" s="1"/>
      <c r="EV32" s="4"/>
      <c r="EW32" s="16"/>
      <c r="EX32" s="8"/>
      <c r="EY32" s="6"/>
      <c r="EZ32" s="4"/>
      <c r="FA32" s="16"/>
      <c r="FB32" s="9"/>
      <c r="FC32" s="1"/>
      <c r="FD32" s="4"/>
      <c r="FE32" s="16"/>
      <c r="FF32" s="8"/>
      <c r="FG32" s="6"/>
      <c r="FH32" s="4"/>
      <c r="FI32" s="16"/>
      <c r="FJ32" s="9"/>
      <c r="FK32" s="1"/>
      <c r="FL32" s="4"/>
      <c r="FM32" s="16"/>
      <c r="FN32" s="7"/>
      <c r="FO32" s="3"/>
      <c r="FP32" s="5"/>
      <c r="FQ32" s="5"/>
      <c r="FR32" s="15"/>
      <c r="FS32" s="1"/>
      <c r="FT32" s="4"/>
      <c r="FU32" s="16"/>
      <c r="FV32" s="7"/>
      <c r="FW32" s="3"/>
      <c r="FX32" s="5"/>
      <c r="FY32" s="5"/>
      <c r="FZ32" s="15"/>
      <c r="GA32" s="1"/>
      <c r="GB32" s="4"/>
      <c r="GC32" s="4"/>
      <c r="GD32" s="7"/>
      <c r="GE32" s="3"/>
      <c r="GF32" s="5"/>
      <c r="GG32" s="5"/>
      <c r="GH32" s="15"/>
      <c r="GI32" s="130">
        <f>'Multipliers for tiers'!$L$4*SUM(EM32,EQ32,EU32,EY32,FC32,FG32,FK32,FO32,FS32,FW32,GA32,GE32)+'Multipliers for tiers'!$L$5*SUM(EN32,ER32,EV32,EZ32,FD32,FH32,FL32,FP32,FT32,FX32,GB32,GF32)+'Multipliers for tiers'!$L$6*SUM(EO32,ES32,EW32,FA32,FE32,FI32,FM32,FQ32,FU32,FY32,GC32,GG32)+'Multipliers for tiers'!$L$7*SUM(EP32,ET32,EX32,FB32,FF32,FJ32,FN32,FR32,FV32,FZ32,GD32,GH32)</f>
        <v>0</v>
      </c>
      <c r="GJ32" s="144">
        <f t="shared" si="6"/>
        <v>0</v>
      </c>
      <c r="GK32" s="136" t="str">
        <f t="shared" si="7"/>
        <v xml:space="preserve"> </v>
      </c>
      <c r="GL32" s="164" t="str">
        <f>IFERROR(IF($M32='Progress check conditions'!$N$4,VLOOKUP($GK32,'Progress check conditions'!$O$4:$P$6,2,TRUE),IF($M32='Progress check conditions'!$N$7,VLOOKUP($GK32,'Progress check conditions'!$O$7:$P$9,2,TRUE),IF($M32='Progress check conditions'!$N$10,VLOOKUP($GK32,'Progress check conditions'!$O$10:$P$12,2,TRUE),IF($M32='Progress check conditions'!$N$13,VLOOKUP($GK32,'Progress check conditions'!$O$13:$P$15,2,TRUE),IF($M32='Progress check conditions'!$N$16,VLOOKUP($GK32,'Progress check conditions'!$O$16:$P$18,2,TRUE),IF($M32='Progress check conditions'!$N$19,VLOOKUP($GK32,'Progress check conditions'!$O$19:$P$21,2,TRUE),VLOOKUP($GK32,'Progress check conditions'!$O$22:$P$24,2,TRUE))))))),"No judgement")</f>
        <v>No judgement</v>
      </c>
      <c r="GM32" s="115"/>
      <c r="GN32" s="116"/>
      <c r="GO32" s="117"/>
      <c r="GP32" s="1"/>
      <c r="GQ32" s="4"/>
      <c r="GR32" s="4"/>
      <c r="GS32" s="8"/>
      <c r="GT32" s="6"/>
      <c r="GU32" s="6"/>
      <c r="GV32" s="6"/>
      <c r="GW32" s="5"/>
      <c r="GX32" s="1"/>
      <c r="GY32" s="4"/>
      <c r="GZ32" s="4"/>
      <c r="HA32" s="8"/>
      <c r="HB32" s="6"/>
      <c r="HC32" s="4"/>
      <c r="HD32" s="4"/>
      <c r="HE32" s="9"/>
      <c r="HF32" s="1"/>
      <c r="HG32" s="4"/>
      <c r="HH32" s="4"/>
      <c r="HI32" s="8"/>
      <c r="HJ32" s="6"/>
      <c r="HK32" s="4"/>
      <c r="HL32" s="4"/>
      <c r="HM32" s="9"/>
      <c r="HN32" s="130">
        <f>'Multipliers for tiers'!$O$4*SUM(GP32,GT32,GX32,HB32,HF32,HJ32)+'Multipliers for tiers'!$O$5*SUM(GQ32,GU32,GY32,HC32,HG32,HK32)+'Multipliers for tiers'!$O$6*SUM(GR32,GV32,GZ32,HD32,HH32,HL32)+'Multipliers for tiers'!$O$7*SUM(GS32,GW32,HA32,HE32,HI32,HM32)</f>
        <v>0</v>
      </c>
      <c r="HO32" s="144">
        <f t="shared" si="8"/>
        <v>0</v>
      </c>
      <c r="HP32" s="136" t="str">
        <f t="shared" si="9"/>
        <v xml:space="preserve"> </v>
      </c>
      <c r="HQ32" s="164" t="str">
        <f>IFERROR(IF($M32='Progress check conditions'!$N$4,VLOOKUP($HP32,'Progress check conditions'!$S$4:$T$6,2,TRUE),IF($M32='Progress check conditions'!$N$7,VLOOKUP($HP32,'Progress check conditions'!$S$7:$T$9,2,TRUE),IF($M32='Progress check conditions'!$N$10,VLOOKUP($HP32,'Progress check conditions'!$S$10:$T$12,2,TRUE),IF($M32='Progress check conditions'!$N$13,VLOOKUP($HP32,'Progress check conditions'!$S$13:$T$15,2,TRUE),IF($M32='Progress check conditions'!$N$16,VLOOKUP($HP32,'Progress check conditions'!$S$16:$T$18,2,TRUE),IF($M32='Progress check conditions'!$N$19,VLOOKUP($HP32,'Progress check conditions'!$S$19:$T$21,2,TRUE),VLOOKUP($HP32,'Progress check conditions'!$S$22:$T$24,2,TRUE))))))),"No judgement")</f>
        <v>No judgement</v>
      </c>
      <c r="HR32" s="115"/>
      <c r="HS32" s="116"/>
      <c r="HT32" s="117"/>
    </row>
    <row r="33" spans="1:228" x14ac:dyDescent="0.3">
      <c r="A33" s="156"/>
      <c r="B33" s="110"/>
      <c r="C33" s="111"/>
      <c r="D33" s="109"/>
      <c r="E33" s="112"/>
      <c r="F33" s="112"/>
      <c r="G33" s="112"/>
      <c r="H33" s="112"/>
      <c r="I33" s="113"/>
      <c r="J33" s="103"/>
      <c r="K33" s="113"/>
      <c r="L33" s="109"/>
      <c r="M33" s="114"/>
      <c r="N33" s="1"/>
      <c r="O33" s="5"/>
      <c r="P33" s="8"/>
      <c r="Q33" s="6"/>
      <c r="R33" s="5"/>
      <c r="S33" s="9"/>
      <c r="T33" s="1"/>
      <c r="U33" s="4"/>
      <c r="V33" s="8"/>
      <c r="W33" s="6"/>
      <c r="X33" s="4"/>
      <c r="Y33" s="9"/>
      <c r="Z33" s="1"/>
      <c r="AA33" s="4"/>
      <c r="AB33" s="8"/>
      <c r="AC33" s="6"/>
      <c r="AD33" s="4"/>
      <c r="AE33" s="9"/>
      <c r="AF33" s="1"/>
      <c r="AG33" s="3"/>
      <c r="AH33" s="7"/>
      <c r="AI33" s="3"/>
      <c r="AJ33" s="4"/>
      <c r="AK33" s="15"/>
      <c r="AL33" s="1"/>
      <c r="AM33" s="3"/>
      <c r="AN33" s="7"/>
      <c r="AO33" s="3"/>
      <c r="AP33" s="4"/>
      <c r="AQ33" s="15"/>
      <c r="AR33" s="1"/>
      <c r="AS33" s="3"/>
      <c r="AT33" s="43"/>
      <c r="AU33" s="130">
        <f>'Multipliers for tiers'!$C$4*SUM(N33,Q33,T33,W33,AF33,AC33,AI33,Z33,AL33,AO33,AR33)+'Multipliers for tiers'!$C$5*SUM(O33,R33,U33,X33,AG33,AD33,AJ33,AA33,AM33,AP33,AS33)+'Multipliers for tiers'!$C$6*SUM(P33,S33,V33,Y33,AH33,AE33,AK33,AB33,AN33,AQ33,AT33)</f>
        <v>0</v>
      </c>
      <c r="AV33" s="141">
        <f t="shared" si="0"/>
        <v>0</v>
      </c>
      <c r="AW33" s="151" t="str">
        <f t="shared" si="1"/>
        <v xml:space="preserve"> </v>
      </c>
      <c r="AX33" s="164" t="str">
        <f>IFERROR(IF($M33='Progress check conditions'!$B$4,VLOOKUP($AW33,'Progress check conditions'!$C$4:$D$6,2,TRUE),IF($M33='Progress check conditions'!$B$7,VLOOKUP($AW33,'Progress check conditions'!$C$7:$D$9,2,TRUE),IF($M33='Progress check conditions'!$B$10,VLOOKUP($AW33,'Progress check conditions'!$C$10:$D$12,2,TRUE),IF($M33='Progress check conditions'!$B$13,VLOOKUP($AW33,'Progress check conditions'!$C$13:$D$15,2,TRUE),IF($M33='Progress check conditions'!$B$16,VLOOKUP($AW33,'Progress check conditions'!$C$16:$D$18,2,TRUE),IF($M33='Progress check conditions'!$B$19,VLOOKUP($AW33,'Progress check conditions'!$C$19:$D$21,2,TRUE),VLOOKUP($AW33,'Progress check conditions'!$C$22:$D$24,2,TRUE))))))),"No judgement")</f>
        <v>No judgement</v>
      </c>
      <c r="AY33" s="115"/>
      <c r="AZ33" s="116"/>
      <c r="BA33" s="117"/>
      <c r="BB33" s="6"/>
      <c r="BC33" s="5"/>
      <c r="BD33" s="8"/>
      <c r="BE33" s="6"/>
      <c r="BF33" s="5"/>
      <c r="BG33" s="9"/>
      <c r="BH33" s="1"/>
      <c r="BI33" s="4"/>
      <c r="BJ33" s="8"/>
      <c r="BK33" s="6"/>
      <c r="BL33" s="4"/>
      <c r="BM33" s="9"/>
      <c r="BN33" s="1"/>
      <c r="BO33" s="4"/>
      <c r="BP33" s="8"/>
      <c r="BQ33" s="6"/>
      <c r="BR33" s="4"/>
      <c r="BS33" s="9"/>
      <c r="BT33" s="1"/>
      <c r="BU33" s="3"/>
      <c r="BV33" s="7"/>
      <c r="BW33" s="3"/>
      <c r="BX33" s="4"/>
      <c r="BY33" s="15"/>
      <c r="BZ33" s="1"/>
      <c r="CA33" s="3"/>
      <c r="CB33" s="7"/>
      <c r="CC33" s="3"/>
      <c r="CD33" s="4"/>
      <c r="CE33" s="15"/>
      <c r="CF33" s="1"/>
      <c r="CG33" s="3"/>
      <c r="CH33" s="7"/>
      <c r="CI33" s="2"/>
      <c r="CJ33" s="4"/>
      <c r="CK33" s="19"/>
      <c r="CL33" s="3"/>
      <c r="CM33" s="4"/>
      <c r="CN33" s="15"/>
      <c r="CO33" s="130">
        <f>'Multipliers for tiers'!$F$4*SUM(BB33,BE33,BH33,BK33,BN33,BQ33,BZ33,BW33,CC33,BT33,CF33,CI33,CL33)+'Multipliers for tiers'!$F$5*SUM(BC33,BF33,BI33,BL33,BO33,BR33,CA33,BX33,CD33,BU33,CG33,CJ33,CM33)+'Multipliers for tiers'!$F$6*SUM(BD33,BG33,BJ33,BM33,BP33,BS33,CB33,BY33,CE33,BV33,CH33,CK33,CN33)</f>
        <v>0</v>
      </c>
      <c r="CP33" s="144">
        <f t="shared" si="2"/>
        <v>0</v>
      </c>
      <c r="CQ33" s="133" t="str">
        <f t="shared" si="3"/>
        <v xml:space="preserve"> </v>
      </c>
      <c r="CR33" s="164" t="str">
        <f>IFERROR(IF($M33='Progress check conditions'!$F$4,VLOOKUP($CQ33,'Progress check conditions'!$G$4:$H$6,2,TRUE),IF($M33='Progress check conditions'!$F$7,VLOOKUP($CQ33,'Progress check conditions'!$G$7:$H$9,2,TRUE),IF($M33='Progress check conditions'!$F$10,VLOOKUP($CQ33,'Progress check conditions'!$G$10:$H$12,2,TRUE),IF($M33='Progress check conditions'!$F$13,VLOOKUP($CQ33,'Progress check conditions'!$G$13:$H$15,2,TRUE),IF($M33='Progress check conditions'!$F$16,VLOOKUP($CQ33,'Progress check conditions'!$G$16:$H$18,2,TRUE),IF($M33='Progress check conditions'!$F$19,VLOOKUP($CQ33,'Progress check conditions'!$G$19:$H$21,2,TRUE),VLOOKUP($CQ33,'Progress check conditions'!$G$22:$H$24,2,TRUE))))))),"No judgement")</f>
        <v>No judgement</v>
      </c>
      <c r="CS33" s="115"/>
      <c r="CT33" s="116"/>
      <c r="CU33" s="117"/>
      <c r="CV33" s="1"/>
      <c r="CW33" s="5"/>
      <c r="CX33" s="8"/>
      <c r="CY33" s="6"/>
      <c r="CZ33" s="5"/>
      <c r="DA33" s="9"/>
      <c r="DB33" s="1"/>
      <c r="DC33" s="4"/>
      <c r="DD33" s="8"/>
      <c r="DE33" s="6"/>
      <c r="DF33" s="4"/>
      <c r="DG33" s="9"/>
      <c r="DH33" s="1"/>
      <c r="DI33" s="4"/>
      <c r="DJ33" s="8"/>
      <c r="DK33" s="6"/>
      <c r="DL33" s="4"/>
      <c r="DM33" s="9"/>
      <c r="DN33" s="1"/>
      <c r="DO33" s="3"/>
      <c r="DP33" s="7"/>
      <c r="DQ33" s="3"/>
      <c r="DR33" s="4"/>
      <c r="DS33" s="15"/>
      <c r="DT33" s="1"/>
      <c r="DU33" s="3"/>
      <c r="DV33" s="7"/>
      <c r="DW33" s="3"/>
      <c r="DX33" s="4"/>
      <c r="DY33" s="15"/>
      <c r="DZ33" s="1"/>
      <c r="EA33" s="3"/>
      <c r="EB33" s="7"/>
      <c r="EC33" s="3"/>
      <c r="ED33" s="4"/>
      <c r="EE33" s="15"/>
      <c r="EF33" s="130">
        <f>'Multipliers for tiers'!$I$4*SUM(CV33,CY33,DB33,DE33,DH33,DQ33,DN33,DT33,DK33,DW33,DZ33,EC33)+'Multipliers for tiers'!$I$5*SUM(CW33,CZ33,DC33,DF33,DI33,DR33,DO33,DU33,DL33,DX33,EA33,ED33)+'Multipliers for tiers'!$I$6*SUM(CX33,DA33,DD33,DG33,DJ33,DS33,DP33,DV33,DM33,DY33,EB33,EE33)</f>
        <v>0</v>
      </c>
      <c r="EG33" s="144">
        <f t="shared" si="4"/>
        <v>0</v>
      </c>
      <c r="EH33" s="133" t="str">
        <f t="shared" si="5"/>
        <v xml:space="preserve"> </v>
      </c>
      <c r="EI33" s="164" t="str">
        <f>IFERROR(IF($M33='Progress check conditions'!$J$4,VLOOKUP($EH33,'Progress check conditions'!$K$4:$L$6,2,TRUE),IF($M33='Progress check conditions'!$J$7,VLOOKUP($EH33,'Progress check conditions'!$K$7:$L$9,2,TRUE),IF($M33='Progress check conditions'!$J$10,VLOOKUP($EH33,'Progress check conditions'!$K$10:$L$12,2,TRUE),IF($M33='Progress check conditions'!$J$13,VLOOKUP($EH33,'Progress check conditions'!$K$13:$L$15,2,TRUE),IF($M33='Progress check conditions'!$J$16,VLOOKUP($EH33,'Progress check conditions'!$K$16:$L$18,2,TRUE),IF($M33='Progress check conditions'!$J$19,VLOOKUP($EH33,'Progress check conditions'!$K$19:$L$21,2,TRUE),VLOOKUP($EH33,'Progress check conditions'!$K$22:$L$24,2,TRUE))))))),"No judgement")</f>
        <v>No judgement</v>
      </c>
      <c r="EJ33" s="115"/>
      <c r="EK33" s="116"/>
      <c r="EL33" s="117"/>
      <c r="EM33" s="1"/>
      <c r="EN33" s="4"/>
      <c r="EO33" s="16"/>
      <c r="EP33" s="8"/>
      <c r="EQ33" s="6"/>
      <c r="ER33" s="6"/>
      <c r="ES33" s="6"/>
      <c r="ET33" s="5"/>
      <c r="EU33" s="1"/>
      <c r="EV33" s="4"/>
      <c r="EW33" s="16"/>
      <c r="EX33" s="8"/>
      <c r="EY33" s="6"/>
      <c r="EZ33" s="4"/>
      <c r="FA33" s="16"/>
      <c r="FB33" s="9"/>
      <c r="FC33" s="1"/>
      <c r="FD33" s="4"/>
      <c r="FE33" s="16"/>
      <c r="FF33" s="8"/>
      <c r="FG33" s="6"/>
      <c r="FH33" s="4"/>
      <c r="FI33" s="16"/>
      <c r="FJ33" s="9"/>
      <c r="FK33" s="1"/>
      <c r="FL33" s="4"/>
      <c r="FM33" s="16"/>
      <c r="FN33" s="7"/>
      <c r="FO33" s="3"/>
      <c r="FP33" s="5"/>
      <c r="FQ33" s="5"/>
      <c r="FR33" s="15"/>
      <c r="FS33" s="1"/>
      <c r="FT33" s="4"/>
      <c r="FU33" s="16"/>
      <c r="FV33" s="7"/>
      <c r="FW33" s="3"/>
      <c r="FX33" s="5"/>
      <c r="FY33" s="5"/>
      <c r="FZ33" s="15"/>
      <c r="GA33" s="1"/>
      <c r="GB33" s="4"/>
      <c r="GC33" s="4"/>
      <c r="GD33" s="7"/>
      <c r="GE33" s="3"/>
      <c r="GF33" s="5"/>
      <c r="GG33" s="5"/>
      <c r="GH33" s="15"/>
      <c r="GI33" s="130">
        <f>'Multipliers for tiers'!$L$4*SUM(EM33,EQ33,EU33,EY33,FC33,FG33,FK33,FO33,FS33,FW33,GA33,GE33)+'Multipliers for tiers'!$L$5*SUM(EN33,ER33,EV33,EZ33,FD33,FH33,FL33,FP33,FT33,FX33,GB33,GF33)+'Multipliers for tiers'!$L$6*SUM(EO33,ES33,EW33,FA33,FE33,FI33,FM33,FQ33,FU33,FY33,GC33,GG33)+'Multipliers for tiers'!$L$7*SUM(EP33,ET33,EX33,FB33,FF33,FJ33,FN33,FR33,FV33,FZ33,GD33,GH33)</f>
        <v>0</v>
      </c>
      <c r="GJ33" s="144">
        <f t="shared" si="6"/>
        <v>0</v>
      </c>
      <c r="GK33" s="136" t="str">
        <f t="shared" si="7"/>
        <v xml:space="preserve"> </v>
      </c>
      <c r="GL33" s="164" t="str">
        <f>IFERROR(IF($M33='Progress check conditions'!$N$4,VLOOKUP($GK33,'Progress check conditions'!$O$4:$P$6,2,TRUE),IF($M33='Progress check conditions'!$N$7,VLOOKUP($GK33,'Progress check conditions'!$O$7:$P$9,2,TRUE),IF($M33='Progress check conditions'!$N$10,VLOOKUP($GK33,'Progress check conditions'!$O$10:$P$12,2,TRUE),IF($M33='Progress check conditions'!$N$13,VLOOKUP($GK33,'Progress check conditions'!$O$13:$P$15,2,TRUE),IF($M33='Progress check conditions'!$N$16,VLOOKUP($GK33,'Progress check conditions'!$O$16:$P$18,2,TRUE),IF($M33='Progress check conditions'!$N$19,VLOOKUP($GK33,'Progress check conditions'!$O$19:$P$21,2,TRUE),VLOOKUP($GK33,'Progress check conditions'!$O$22:$P$24,2,TRUE))))))),"No judgement")</f>
        <v>No judgement</v>
      </c>
      <c r="GM33" s="115"/>
      <c r="GN33" s="116"/>
      <c r="GO33" s="117"/>
      <c r="GP33" s="1"/>
      <c r="GQ33" s="4"/>
      <c r="GR33" s="4"/>
      <c r="GS33" s="8"/>
      <c r="GT33" s="6"/>
      <c r="GU33" s="6"/>
      <c r="GV33" s="6"/>
      <c r="GW33" s="5"/>
      <c r="GX33" s="1"/>
      <c r="GY33" s="4"/>
      <c r="GZ33" s="4"/>
      <c r="HA33" s="8"/>
      <c r="HB33" s="6"/>
      <c r="HC33" s="4"/>
      <c r="HD33" s="4"/>
      <c r="HE33" s="9"/>
      <c r="HF33" s="1"/>
      <c r="HG33" s="4"/>
      <c r="HH33" s="4"/>
      <c r="HI33" s="8"/>
      <c r="HJ33" s="6"/>
      <c r="HK33" s="4"/>
      <c r="HL33" s="4"/>
      <c r="HM33" s="9"/>
      <c r="HN33" s="130">
        <f>'Multipliers for tiers'!$O$4*SUM(GP33,GT33,GX33,HB33,HF33,HJ33)+'Multipliers for tiers'!$O$5*SUM(GQ33,GU33,GY33,HC33,HG33,HK33)+'Multipliers for tiers'!$O$6*SUM(GR33,GV33,GZ33,HD33,HH33,HL33)+'Multipliers for tiers'!$O$7*SUM(GS33,GW33,HA33,HE33,HI33,HM33)</f>
        <v>0</v>
      </c>
      <c r="HO33" s="144">
        <f t="shared" si="8"/>
        <v>0</v>
      </c>
      <c r="HP33" s="136" t="str">
        <f t="shared" si="9"/>
        <v xml:space="preserve"> </v>
      </c>
      <c r="HQ33" s="164" t="str">
        <f>IFERROR(IF($M33='Progress check conditions'!$N$4,VLOOKUP($HP33,'Progress check conditions'!$S$4:$T$6,2,TRUE),IF($M33='Progress check conditions'!$N$7,VLOOKUP($HP33,'Progress check conditions'!$S$7:$T$9,2,TRUE),IF($M33='Progress check conditions'!$N$10,VLOOKUP($HP33,'Progress check conditions'!$S$10:$T$12,2,TRUE),IF($M33='Progress check conditions'!$N$13,VLOOKUP($HP33,'Progress check conditions'!$S$13:$T$15,2,TRUE),IF($M33='Progress check conditions'!$N$16,VLOOKUP($HP33,'Progress check conditions'!$S$16:$T$18,2,TRUE),IF($M33='Progress check conditions'!$N$19,VLOOKUP($HP33,'Progress check conditions'!$S$19:$T$21,2,TRUE),VLOOKUP($HP33,'Progress check conditions'!$S$22:$T$24,2,TRUE))))))),"No judgement")</f>
        <v>No judgement</v>
      </c>
      <c r="HR33" s="115"/>
      <c r="HS33" s="116"/>
      <c r="HT33" s="117"/>
    </row>
    <row r="34" spans="1:228" x14ac:dyDescent="0.3">
      <c r="A34" s="156"/>
      <c r="B34" s="110"/>
      <c r="C34" s="111"/>
      <c r="D34" s="109"/>
      <c r="E34" s="112"/>
      <c r="F34" s="112"/>
      <c r="G34" s="112"/>
      <c r="H34" s="112"/>
      <c r="I34" s="113"/>
      <c r="J34" s="103"/>
      <c r="K34" s="113"/>
      <c r="L34" s="109"/>
      <c r="M34" s="114"/>
      <c r="N34" s="1"/>
      <c r="O34" s="5"/>
      <c r="P34" s="8"/>
      <c r="Q34" s="6"/>
      <c r="R34" s="5"/>
      <c r="S34" s="9"/>
      <c r="T34" s="1"/>
      <c r="U34" s="4"/>
      <c r="V34" s="8"/>
      <c r="W34" s="6"/>
      <c r="X34" s="4"/>
      <c r="Y34" s="9"/>
      <c r="Z34" s="1"/>
      <c r="AA34" s="4"/>
      <c r="AB34" s="8"/>
      <c r="AC34" s="6"/>
      <c r="AD34" s="4"/>
      <c r="AE34" s="9"/>
      <c r="AF34" s="1"/>
      <c r="AG34" s="3"/>
      <c r="AH34" s="7"/>
      <c r="AI34" s="3"/>
      <c r="AJ34" s="4"/>
      <c r="AK34" s="15"/>
      <c r="AL34" s="1"/>
      <c r="AM34" s="3"/>
      <c r="AN34" s="7"/>
      <c r="AO34" s="3"/>
      <c r="AP34" s="4"/>
      <c r="AQ34" s="15"/>
      <c r="AR34" s="1"/>
      <c r="AS34" s="3"/>
      <c r="AT34" s="43"/>
      <c r="AU34" s="130">
        <f>'Multipliers for tiers'!$C$4*SUM(N34,Q34,T34,W34,AF34,AC34,AI34,Z34,AL34,AO34,AR34)+'Multipliers for tiers'!$C$5*SUM(O34,R34,U34,X34,AG34,AD34,AJ34,AA34,AM34,AP34,AS34)+'Multipliers for tiers'!$C$6*SUM(P34,S34,V34,Y34,AH34,AE34,AK34,AB34,AN34,AQ34,AT34)</f>
        <v>0</v>
      </c>
      <c r="AV34" s="141">
        <f t="shared" si="0"/>
        <v>0</v>
      </c>
      <c r="AW34" s="151" t="str">
        <f t="shared" si="1"/>
        <v xml:space="preserve"> </v>
      </c>
      <c r="AX34" s="164" t="str">
        <f>IFERROR(IF($M34='Progress check conditions'!$B$4,VLOOKUP($AW34,'Progress check conditions'!$C$4:$D$6,2,TRUE),IF($M34='Progress check conditions'!$B$7,VLOOKUP($AW34,'Progress check conditions'!$C$7:$D$9,2,TRUE),IF($M34='Progress check conditions'!$B$10,VLOOKUP($AW34,'Progress check conditions'!$C$10:$D$12,2,TRUE),IF($M34='Progress check conditions'!$B$13,VLOOKUP($AW34,'Progress check conditions'!$C$13:$D$15,2,TRUE),IF($M34='Progress check conditions'!$B$16,VLOOKUP($AW34,'Progress check conditions'!$C$16:$D$18,2,TRUE),IF($M34='Progress check conditions'!$B$19,VLOOKUP($AW34,'Progress check conditions'!$C$19:$D$21,2,TRUE),VLOOKUP($AW34,'Progress check conditions'!$C$22:$D$24,2,TRUE))))))),"No judgement")</f>
        <v>No judgement</v>
      </c>
      <c r="AY34" s="115"/>
      <c r="AZ34" s="116"/>
      <c r="BA34" s="117"/>
      <c r="BB34" s="6"/>
      <c r="BC34" s="5"/>
      <c r="BD34" s="8"/>
      <c r="BE34" s="6"/>
      <c r="BF34" s="5"/>
      <c r="BG34" s="9"/>
      <c r="BH34" s="1"/>
      <c r="BI34" s="4"/>
      <c r="BJ34" s="8"/>
      <c r="BK34" s="6"/>
      <c r="BL34" s="4"/>
      <c r="BM34" s="9"/>
      <c r="BN34" s="1"/>
      <c r="BO34" s="4"/>
      <c r="BP34" s="8"/>
      <c r="BQ34" s="6"/>
      <c r="BR34" s="4"/>
      <c r="BS34" s="9"/>
      <c r="BT34" s="1"/>
      <c r="BU34" s="3"/>
      <c r="BV34" s="7"/>
      <c r="BW34" s="3"/>
      <c r="BX34" s="4"/>
      <c r="BY34" s="15"/>
      <c r="BZ34" s="1"/>
      <c r="CA34" s="3"/>
      <c r="CB34" s="7"/>
      <c r="CC34" s="3"/>
      <c r="CD34" s="4"/>
      <c r="CE34" s="15"/>
      <c r="CF34" s="1"/>
      <c r="CG34" s="3"/>
      <c r="CH34" s="7"/>
      <c r="CI34" s="2"/>
      <c r="CJ34" s="4"/>
      <c r="CK34" s="19"/>
      <c r="CL34" s="3"/>
      <c r="CM34" s="4"/>
      <c r="CN34" s="15"/>
      <c r="CO34" s="130">
        <f>'Multipliers for tiers'!$F$4*SUM(BB34,BE34,BH34,BK34,BN34,BQ34,BZ34,BW34,CC34,BT34,CF34,CI34,CL34)+'Multipliers for tiers'!$F$5*SUM(BC34,BF34,BI34,BL34,BO34,BR34,CA34,BX34,CD34,BU34,CG34,CJ34,CM34)+'Multipliers for tiers'!$F$6*SUM(BD34,BG34,BJ34,BM34,BP34,BS34,CB34,BY34,CE34,BV34,CH34,CK34,CN34)</f>
        <v>0</v>
      </c>
      <c r="CP34" s="144">
        <f t="shared" si="2"/>
        <v>0</v>
      </c>
      <c r="CQ34" s="133" t="str">
        <f t="shared" si="3"/>
        <v xml:space="preserve"> </v>
      </c>
      <c r="CR34" s="164" t="str">
        <f>IFERROR(IF($M34='Progress check conditions'!$F$4,VLOOKUP($CQ34,'Progress check conditions'!$G$4:$H$6,2,TRUE),IF($M34='Progress check conditions'!$F$7,VLOOKUP($CQ34,'Progress check conditions'!$G$7:$H$9,2,TRUE),IF($M34='Progress check conditions'!$F$10,VLOOKUP($CQ34,'Progress check conditions'!$G$10:$H$12,2,TRUE),IF($M34='Progress check conditions'!$F$13,VLOOKUP($CQ34,'Progress check conditions'!$G$13:$H$15,2,TRUE),IF($M34='Progress check conditions'!$F$16,VLOOKUP($CQ34,'Progress check conditions'!$G$16:$H$18,2,TRUE),IF($M34='Progress check conditions'!$F$19,VLOOKUP($CQ34,'Progress check conditions'!$G$19:$H$21,2,TRUE),VLOOKUP($CQ34,'Progress check conditions'!$G$22:$H$24,2,TRUE))))))),"No judgement")</f>
        <v>No judgement</v>
      </c>
      <c r="CS34" s="115"/>
      <c r="CT34" s="116"/>
      <c r="CU34" s="117"/>
      <c r="CV34" s="1"/>
      <c r="CW34" s="5"/>
      <c r="CX34" s="8"/>
      <c r="CY34" s="6"/>
      <c r="CZ34" s="5"/>
      <c r="DA34" s="9"/>
      <c r="DB34" s="1"/>
      <c r="DC34" s="4"/>
      <c r="DD34" s="8"/>
      <c r="DE34" s="6"/>
      <c r="DF34" s="4"/>
      <c r="DG34" s="9"/>
      <c r="DH34" s="1"/>
      <c r="DI34" s="4"/>
      <c r="DJ34" s="8"/>
      <c r="DK34" s="6"/>
      <c r="DL34" s="4"/>
      <c r="DM34" s="9"/>
      <c r="DN34" s="1"/>
      <c r="DO34" s="3"/>
      <c r="DP34" s="7"/>
      <c r="DQ34" s="3"/>
      <c r="DR34" s="4"/>
      <c r="DS34" s="15"/>
      <c r="DT34" s="1"/>
      <c r="DU34" s="3"/>
      <c r="DV34" s="7"/>
      <c r="DW34" s="3"/>
      <c r="DX34" s="4"/>
      <c r="DY34" s="15"/>
      <c r="DZ34" s="1"/>
      <c r="EA34" s="3"/>
      <c r="EB34" s="7"/>
      <c r="EC34" s="3"/>
      <c r="ED34" s="4"/>
      <c r="EE34" s="15"/>
      <c r="EF34" s="130">
        <f>'Multipliers for tiers'!$I$4*SUM(CV34,CY34,DB34,DE34,DH34,DQ34,DN34,DT34,DK34,DW34,DZ34,EC34)+'Multipliers for tiers'!$I$5*SUM(CW34,CZ34,DC34,DF34,DI34,DR34,DO34,DU34,DL34,DX34,EA34,ED34)+'Multipliers for tiers'!$I$6*SUM(CX34,DA34,DD34,DG34,DJ34,DS34,DP34,DV34,DM34,DY34,EB34,EE34)</f>
        <v>0</v>
      </c>
      <c r="EG34" s="144">
        <f t="shared" si="4"/>
        <v>0</v>
      </c>
      <c r="EH34" s="133" t="str">
        <f t="shared" si="5"/>
        <v xml:space="preserve"> </v>
      </c>
      <c r="EI34" s="164" t="str">
        <f>IFERROR(IF($M34='Progress check conditions'!$J$4,VLOOKUP($EH34,'Progress check conditions'!$K$4:$L$6,2,TRUE),IF($M34='Progress check conditions'!$J$7,VLOOKUP($EH34,'Progress check conditions'!$K$7:$L$9,2,TRUE),IF($M34='Progress check conditions'!$J$10,VLOOKUP($EH34,'Progress check conditions'!$K$10:$L$12,2,TRUE),IF($M34='Progress check conditions'!$J$13,VLOOKUP($EH34,'Progress check conditions'!$K$13:$L$15,2,TRUE),IF($M34='Progress check conditions'!$J$16,VLOOKUP($EH34,'Progress check conditions'!$K$16:$L$18,2,TRUE),IF($M34='Progress check conditions'!$J$19,VLOOKUP($EH34,'Progress check conditions'!$K$19:$L$21,2,TRUE),VLOOKUP($EH34,'Progress check conditions'!$K$22:$L$24,2,TRUE))))))),"No judgement")</f>
        <v>No judgement</v>
      </c>
      <c r="EJ34" s="115"/>
      <c r="EK34" s="116"/>
      <c r="EL34" s="117"/>
      <c r="EM34" s="1"/>
      <c r="EN34" s="4"/>
      <c r="EO34" s="16"/>
      <c r="EP34" s="8"/>
      <c r="EQ34" s="6"/>
      <c r="ER34" s="6"/>
      <c r="ES34" s="6"/>
      <c r="ET34" s="5"/>
      <c r="EU34" s="1"/>
      <c r="EV34" s="4"/>
      <c r="EW34" s="16"/>
      <c r="EX34" s="8"/>
      <c r="EY34" s="6"/>
      <c r="EZ34" s="4"/>
      <c r="FA34" s="16"/>
      <c r="FB34" s="9"/>
      <c r="FC34" s="1"/>
      <c r="FD34" s="4"/>
      <c r="FE34" s="16"/>
      <c r="FF34" s="8"/>
      <c r="FG34" s="6"/>
      <c r="FH34" s="4"/>
      <c r="FI34" s="16"/>
      <c r="FJ34" s="9"/>
      <c r="FK34" s="1"/>
      <c r="FL34" s="4"/>
      <c r="FM34" s="16"/>
      <c r="FN34" s="7"/>
      <c r="FO34" s="3"/>
      <c r="FP34" s="5"/>
      <c r="FQ34" s="5"/>
      <c r="FR34" s="15"/>
      <c r="FS34" s="1"/>
      <c r="FT34" s="4"/>
      <c r="FU34" s="16"/>
      <c r="FV34" s="7"/>
      <c r="FW34" s="3"/>
      <c r="FX34" s="5"/>
      <c r="FY34" s="5"/>
      <c r="FZ34" s="15"/>
      <c r="GA34" s="1"/>
      <c r="GB34" s="4"/>
      <c r="GC34" s="4"/>
      <c r="GD34" s="7"/>
      <c r="GE34" s="3"/>
      <c r="GF34" s="5"/>
      <c r="GG34" s="5"/>
      <c r="GH34" s="15"/>
      <c r="GI34" s="130">
        <f>'Multipliers for tiers'!$L$4*SUM(EM34,EQ34,EU34,EY34,FC34,FG34,FK34,FO34,FS34,FW34,GA34,GE34)+'Multipliers for tiers'!$L$5*SUM(EN34,ER34,EV34,EZ34,FD34,FH34,FL34,FP34,FT34,FX34,GB34,GF34)+'Multipliers for tiers'!$L$6*SUM(EO34,ES34,EW34,FA34,FE34,FI34,FM34,FQ34,FU34,FY34,GC34,GG34)+'Multipliers for tiers'!$L$7*SUM(EP34,ET34,EX34,FB34,FF34,FJ34,FN34,FR34,FV34,FZ34,GD34,GH34)</f>
        <v>0</v>
      </c>
      <c r="GJ34" s="144">
        <f t="shared" si="6"/>
        <v>0</v>
      </c>
      <c r="GK34" s="136" t="str">
        <f t="shared" si="7"/>
        <v xml:space="preserve"> </v>
      </c>
      <c r="GL34" s="164" t="str">
        <f>IFERROR(IF($M34='Progress check conditions'!$N$4,VLOOKUP($GK34,'Progress check conditions'!$O$4:$P$6,2,TRUE),IF($M34='Progress check conditions'!$N$7,VLOOKUP($GK34,'Progress check conditions'!$O$7:$P$9,2,TRUE),IF($M34='Progress check conditions'!$N$10,VLOOKUP($GK34,'Progress check conditions'!$O$10:$P$12,2,TRUE),IF($M34='Progress check conditions'!$N$13,VLOOKUP($GK34,'Progress check conditions'!$O$13:$P$15,2,TRUE),IF($M34='Progress check conditions'!$N$16,VLOOKUP($GK34,'Progress check conditions'!$O$16:$P$18,2,TRUE),IF($M34='Progress check conditions'!$N$19,VLOOKUP($GK34,'Progress check conditions'!$O$19:$P$21,2,TRUE),VLOOKUP($GK34,'Progress check conditions'!$O$22:$P$24,2,TRUE))))))),"No judgement")</f>
        <v>No judgement</v>
      </c>
      <c r="GM34" s="115"/>
      <c r="GN34" s="116"/>
      <c r="GO34" s="117"/>
      <c r="GP34" s="1"/>
      <c r="GQ34" s="4"/>
      <c r="GR34" s="4"/>
      <c r="GS34" s="8"/>
      <c r="GT34" s="6"/>
      <c r="GU34" s="6"/>
      <c r="GV34" s="6"/>
      <c r="GW34" s="5"/>
      <c r="GX34" s="1"/>
      <c r="GY34" s="4"/>
      <c r="GZ34" s="4"/>
      <c r="HA34" s="8"/>
      <c r="HB34" s="6"/>
      <c r="HC34" s="4"/>
      <c r="HD34" s="4"/>
      <c r="HE34" s="9"/>
      <c r="HF34" s="1"/>
      <c r="HG34" s="4"/>
      <c r="HH34" s="4"/>
      <c r="HI34" s="8"/>
      <c r="HJ34" s="6"/>
      <c r="HK34" s="4"/>
      <c r="HL34" s="4"/>
      <c r="HM34" s="9"/>
      <c r="HN34" s="130">
        <f>'Multipliers for tiers'!$O$4*SUM(GP34,GT34,GX34,HB34,HF34,HJ34)+'Multipliers for tiers'!$O$5*SUM(GQ34,GU34,GY34,HC34,HG34,HK34)+'Multipliers for tiers'!$O$6*SUM(GR34,GV34,GZ34,HD34,HH34,HL34)+'Multipliers for tiers'!$O$7*SUM(GS34,GW34,HA34,HE34,HI34,HM34)</f>
        <v>0</v>
      </c>
      <c r="HO34" s="144">
        <f t="shared" si="8"/>
        <v>0</v>
      </c>
      <c r="HP34" s="136" t="str">
        <f t="shared" si="9"/>
        <v xml:space="preserve"> </v>
      </c>
      <c r="HQ34" s="164" t="str">
        <f>IFERROR(IF($M34='Progress check conditions'!$N$4,VLOOKUP($HP34,'Progress check conditions'!$S$4:$T$6,2,TRUE),IF($M34='Progress check conditions'!$N$7,VLOOKUP($HP34,'Progress check conditions'!$S$7:$T$9,2,TRUE),IF($M34='Progress check conditions'!$N$10,VLOOKUP($HP34,'Progress check conditions'!$S$10:$T$12,2,TRUE),IF($M34='Progress check conditions'!$N$13,VLOOKUP($HP34,'Progress check conditions'!$S$13:$T$15,2,TRUE),IF($M34='Progress check conditions'!$N$16,VLOOKUP($HP34,'Progress check conditions'!$S$16:$T$18,2,TRUE),IF($M34='Progress check conditions'!$N$19,VLOOKUP($HP34,'Progress check conditions'!$S$19:$T$21,2,TRUE),VLOOKUP($HP34,'Progress check conditions'!$S$22:$T$24,2,TRUE))))))),"No judgement")</f>
        <v>No judgement</v>
      </c>
      <c r="HR34" s="115"/>
      <c r="HS34" s="116"/>
      <c r="HT34" s="117"/>
    </row>
    <row r="35" spans="1:228" x14ac:dyDescent="0.3">
      <c r="A35" s="156"/>
      <c r="B35" s="110"/>
      <c r="C35" s="111"/>
      <c r="D35" s="109"/>
      <c r="E35" s="112"/>
      <c r="F35" s="112"/>
      <c r="G35" s="112"/>
      <c r="H35" s="112"/>
      <c r="I35" s="113"/>
      <c r="J35" s="103"/>
      <c r="K35" s="113"/>
      <c r="L35" s="109"/>
      <c r="M35" s="114"/>
      <c r="N35" s="1"/>
      <c r="O35" s="5"/>
      <c r="P35" s="8"/>
      <c r="Q35" s="6"/>
      <c r="R35" s="5"/>
      <c r="S35" s="9"/>
      <c r="T35" s="1"/>
      <c r="U35" s="4"/>
      <c r="V35" s="8"/>
      <c r="W35" s="6"/>
      <c r="X35" s="4"/>
      <c r="Y35" s="9"/>
      <c r="Z35" s="1"/>
      <c r="AA35" s="4"/>
      <c r="AB35" s="8"/>
      <c r="AC35" s="6"/>
      <c r="AD35" s="4"/>
      <c r="AE35" s="9"/>
      <c r="AF35" s="1"/>
      <c r="AG35" s="3"/>
      <c r="AH35" s="7"/>
      <c r="AI35" s="3"/>
      <c r="AJ35" s="4"/>
      <c r="AK35" s="15"/>
      <c r="AL35" s="1"/>
      <c r="AM35" s="3"/>
      <c r="AN35" s="7"/>
      <c r="AO35" s="3"/>
      <c r="AP35" s="4"/>
      <c r="AQ35" s="15"/>
      <c r="AR35" s="1"/>
      <c r="AS35" s="3"/>
      <c r="AT35" s="43"/>
      <c r="AU35" s="130">
        <f>'Multipliers for tiers'!$C$4*SUM(N35,Q35,T35,W35,AF35,AC35,AI35,Z35,AL35,AO35,AR35)+'Multipliers for tiers'!$C$5*SUM(O35,R35,U35,X35,AG35,AD35,AJ35,AA35,AM35,AP35,AS35)+'Multipliers for tiers'!$C$6*SUM(P35,S35,V35,Y35,AH35,AE35,AK35,AB35,AN35,AQ35,AT35)</f>
        <v>0</v>
      </c>
      <c r="AV35" s="141">
        <f t="shared" si="0"/>
        <v>0</v>
      </c>
      <c r="AW35" s="151" t="str">
        <f t="shared" si="1"/>
        <v xml:space="preserve"> </v>
      </c>
      <c r="AX35" s="164" t="str">
        <f>IFERROR(IF($M35='Progress check conditions'!$B$4,VLOOKUP($AW35,'Progress check conditions'!$C$4:$D$6,2,TRUE),IF($M35='Progress check conditions'!$B$7,VLOOKUP($AW35,'Progress check conditions'!$C$7:$D$9,2,TRUE),IF($M35='Progress check conditions'!$B$10,VLOOKUP($AW35,'Progress check conditions'!$C$10:$D$12,2,TRUE),IF($M35='Progress check conditions'!$B$13,VLOOKUP($AW35,'Progress check conditions'!$C$13:$D$15,2,TRUE),IF($M35='Progress check conditions'!$B$16,VLOOKUP($AW35,'Progress check conditions'!$C$16:$D$18,2,TRUE),IF($M35='Progress check conditions'!$B$19,VLOOKUP($AW35,'Progress check conditions'!$C$19:$D$21,2,TRUE),VLOOKUP($AW35,'Progress check conditions'!$C$22:$D$24,2,TRUE))))))),"No judgement")</f>
        <v>No judgement</v>
      </c>
      <c r="AY35" s="115"/>
      <c r="AZ35" s="116"/>
      <c r="BA35" s="117"/>
      <c r="BB35" s="6"/>
      <c r="BC35" s="5"/>
      <c r="BD35" s="8"/>
      <c r="BE35" s="6"/>
      <c r="BF35" s="5"/>
      <c r="BG35" s="9"/>
      <c r="BH35" s="1"/>
      <c r="BI35" s="4"/>
      <c r="BJ35" s="8"/>
      <c r="BK35" s="6"/>
      <c r="BL35" s="4"/>
      <c r="BM35" s="9"/>
      <c r="BN35" s="1"/>
      <c r="BO35" s="4"/>
      <c r="BP35" s="8"/>
      <c r="BQ35" s="6"/>
      <c r="BR35" s="4"/>
      <c r="BS35" s="9"/>
      <c r="BT35" s="1"/>
      <c r="BU35" s="3"/>
      <c r="BV35" s="7"/>
      <c r="BW35" s="3"/>
      <c r="BX35" s="4"/>
      <c r="BY35" s="15"/>
      <c r="BZ35" s="1"/>
      <c r="CA35" s="3"/>
      <c r="CB35" s="7"/>
      <c r="CC35" s="3"/>
      <c r="CD35" s="4"/>
      <c r="CE35" s="15"/>
      <c r="CF35" s="1"/>
      <c r="CG35" s="3"/>
      <c r="CH35" s="7"/>
      <c r="CI35" s="2"/>
      <c r="CJ35" s="4"/>
      <c r="CK35" s="19"/>
      <c r="CL35" s="3"/>
      <c r="CM35" s="4"/>
      <c r="CN35" s="15"/>
      <c r="CO35" s="130">
        <f>'Multipliers for tiers'!$F$4*SUM(BB35,BE35,BH35,BK35,BN35,BQ35,BZ35,BW35,CC35,BT35,CF35,CI35,CL35)+'Multipliers for tiers'!$F$5*SUM(BC35,BF35,BI35,BL35,BO35,BR35,CA35,BX35,CD35,BU35,CG35,CJ35,CM35)+'Multipliers for tiers'!$F$6*SUM(BD35,BG35,BJ35,BM35,BP35,BS35,CB35,BY35,CE35,BV35,CH35,CK35,CN35)</f>
        <v>0</v>
      </c>
      <c r="CP35" s="144">
        <f t="shared" si="2"/>
        <v>0</v>
      </c>
      <c r="CQ35" s="133" t="str">
        <f t="shared" si="3"/>
        <v xml:space="preserve"> </v>
      </c>
      <c r="CR35" s="164" t="str">
        <f>IFERROR(IF($M35='Progress check conditions'!$F$4,VLOOKUP($CQ35,'Progress check conditions'!$G$4:$H$6,2,TRUE),IF($M35='Progress check conditions'!$F$7,VLOOKUP($CQ35,'Progress check conditions'!$G$7:$H$9,2,TRUE),IF($M35='Progress check conditions'!$F$10,VLOOKUP($CQ35,'Progress check conditions'!$G$10:$H$12,2,TRUE),IF($M35='Progress check conditions'!$F$13,VLOOKUP($CQ35,'Progress check conditions'!$G$13:$H$15,2,TRUE),IF($M35='Progress check conditions'!$F$16,VLOOKUP($CQ35,'Progress check conditions'!$G$16:$H$18,2,TRUE),IF($M35='Progress check conditions'!$F$19,VLOOKUP($CQ35,'Progress check conditions'!$G$19:$H$21,2,TRUE),VLOOKUP($CQ35,'Progress check conditions'!$G$22:$H$24,2,TRUE))))))),"No judgement")</f>
        <v>No judgement</v>
      </c>
      <c r="CS35" s="115"/>
      <c r="CT35" s="116"/>
      <c r="CU35" s="117"/>
      <c r="CV35" s="1"/>
      <c r="CW35" s="5"/>
      <c r="CX35" s="8"/>
      <c r="CY35" s="6"/>
      <c r="CZ35" s="5"/>
      <c r="DA35" s="9"/>
      <c r="DB35" s="1"/>
      <c r="DC35" s="4"/>
      <c r="DD35" s="8"/>
      <c r="DE35" s="6"/>
      <c r="DF35" s="4"/>
      <c r="DG35" s="9"/>
      <c r="DH35" s="1"/>
      <c r="DI35" s="4"/>
      <c r="DJ35" s="8"/>
      <c r="DK35" s="6"/>
      <c r="DL35" s="4"/>
      <c r="DM35" s="9"/>
      <c r="DN35" s="1"/>
      <c r="DO35" s="3"/>
      <c r="DP35" s="7"/>
      <c r="DQ35" s="3"/>
      <c r="DR35" s="4"/>
      <c r="DS35" s="15"/>
      <c r="DT35" s="1"/>
      <c r="DU35" s="3"/>
      <c r="DV35" s="7"/>
      <c r="DW35" s="3"/>
      <c r="DX35" s="4"/>
      <c r="DY35" s="15"/>
      <c r="DZ35" s="1"/>
      <c r="EA35" s="3"/>
      <c r="EB35" s="7"/>
      <c r="EC35" s="3"/>
      <c r="ED35" s="4"/>
      <c r="EE35" s="15"/>
      <c r="EF35" s="130">
        <f>'Multipliers for tiers'!$I$4*SUM(CV35,CY35,DB35,DE35,DH35,DQ35,DN35,DT35,DK35,DW35,DZ35,EC35)+'Multipliers for tiers'!$I$5*SUM(CW35,CZ35,DC35,DF35,DI35,DR35,DO35,DU35,DL35,DX35,EA35,ED35)+'Multipliers for tiers'!$I$6*SUM(CX35,DA35,DD35,DG35,DJ35,DS35,DP35,DV35,DM35,DY35,EB35,EE35)</f>
        <v>0</v>
      </c>
      <c r="EG35" s="144">
        <f t="shared" si="4"/>
        <v>0</v>
      </c>
      <c r="EH35" s="133" t="str">
        <f t="shared" si="5"/>
        <v xml:space="preserve"> </v>
      </c>
      <c r="EI35" s="164" t="str">
        <f>IFERROR(IF($M35='Progress check conditions'!$J$4,VLOOKUP($EH35,'Progress check conditions'!$K$4:$L$6,2,TRUE),IF($M35='Progress check conditions'!$J$7,VLOOKUP($EH35,'Progress check conditions'!$K$7:$L$9,2,TRUE),IF($M35='Progress check conditions'!$J$10,VLOOKUP($EH35,'Progress check conditions'!$K$10:$L$12,2,TRUE),IF($M35='Progress check conditions'!$J$13,VLOOKUP($EH35,'Progress check conditions'!$K$13:$L$15,2,TRUE),IF($M35='Progress check conditions'!$J$16,VLOOKUP($EH35,'Progress check conditions'!$K$16:$L$18,2,TRUE),IF($M35='Progress check conditions'!$J$19,VLOOKUP($EH35,'Progress check conditions'!$K$19:$L$21,2,TRUE),VLOOKUP($EH35,'Progress check conditions'!$K$22:$L$24,2,TRUE))))))),"No judgement")</f>
        <v>No judgement</v>
      </c>
      <c r="EJ35" s="115"/>
      <c r="EK35" s="116"/>
      <c r="EL35" s="117"/>
      <c r="EM35" s="1"/>
      <c r="EN35" s="4"/>
      <c r="EO35" s="16"/>
      <c r="EP35" s="8"/>
      <c r="EQ35" s="6"/>
      <c r="ER35" s="6"/>
      <c r="ES35" s="6"/>
      <c r="ET35" s="5"/>
      <c r="EU35" s="1"/>
      <c r="EV35" s="4"/>
      <c r="EW35" s="16"/>
      <c r="EX35" s="8"/>
      <c r="EY35" s="6"/>
      <c r="EZ35" s="4"/>
      <c r="FA35" s="16"/>
      <c r="FB35" s="9"/>
      <c r="FC35" s="1"/>
      <c r="FD35" s="4"/>
      <c r="FE35" s="16"/>
      <c r="FF35" s="8"/>
      <c r="FG35" s="6"/>
      <c r="FH35" s="4"/>
      <c r="FI35" s="16"/>
      <c r="FJ35" s="9"/>
      <c r="FK35" s="1"/>
      <c r="FL35" s="4"/>
      <c r="FM35" s="16"/>
      <c r="FN35" s="7"/>
      <c r="FO35" s="3"/>
      <c r="FP35" s="5"/>
      <c r="FQ35" s="5"/>
      <c r="FR35" s="15"/>
      <c r="FS35" s="1"/>
      <c r="FT35" s="4"/>
      <c r="FU35" s="16"/>
      <c r="FV35" s="7"/>
      <c r="FW35" s="3"/>
      <c r="FX35" s="5"/>
      <c r="FY35" s="5"/>
      <c r="FZ35" s="15"/>
      <c r="GA35" s="1"/>
      <c r="GB35" s="4"/>
      <c r="GC35" s="4"/>
      <c r="GD35" s="7"/>
      <c r="GE35" s="3"/>
      <c r="GF35" s="5"/>
      <c r="GG35" s="5"/>
      <c r="GH35" s="15"/>
      <c r="GI35" s="130">
        <f>'Multipliers for tiers'!$L$4*SUM(EM35,EQ35,EU35,EY35,FC35,FG35,FK35,FO35,FS35,FW35,GA35,GE35)+'Multipliers for tiers'!$L$5*SUM(EN35,ER35,EV35,EZ35,FD35,FH35,FL35,FP35,FT35,FX35,GB35,GF35)+'Multipliers for tiers'!$L$6*SUM(EO35,ES35,EW35,FA35,FE35,FI35,FM35,FQ35,FU35,FY35,GC35,GG35)+'Multipliers for tiers'!$L$7*SUM(EP35,ET35,EX35,FB35,FF35,FJ35,FN35,FR35,FV35,FZ35,GD35,GH35)</f>
        <v>0</v>
      </c>
      <c r="GJ35" s="144">
        <f t="shared" si="6"/>
        <v>0</v>
      </c>
      <c r="GK35" s="136" t="str">
        <f t="shared" si="7"/>
        <v xml:space="preserve"> </v>
      </c>
      <c r="GL35" s="164" t="str">
        <f>IFERROR(IF($M35='Progress check conditions'!$N$4,VLOOKUP($GK35,'Progress check conditions'!$O$4:$P$6,2,TRUE),IF($M35='Progress check conditions'!$N$7,VLOOKUP($GK35,'Progress check conditions'!$O$7:$P$9,2,TRUE),IF($M35='Progress check conditions'!$N$10,VLOOKUP($GK35,'Progress check conditions'!$O$10:$P$12,2,TRUE),IF($M35='Progress check conditions'!$N$13,VLOOKUP($GK35,'Progress check conditions'!$O$13:$P$15,2,TRUE),IF($M35='Progress check conditions'!$N$16,VLOOKUP($GK35,'Progress check conditions'!$O$16:$P$18,2,TRUE),IF($M35='Progress check conditions'!$N$19,VLOOKUP($GK35,'Progress check conditions'!$O$19:$P$21,2,TRUE),VLOOKUP($GK35,'Progress check conditions'!$O$22:$P$24,2,TRUE))))))),"No judgement")</f>
        <v>No judgement</v>
      </c>
      <c r="GM35" s="115"/>
      <c r="GN35" s="116"/>
      <c r="GO35" s="117"/>
      <c r="GP35" s="1"/>
      <c r="GQ35" s="4"/>
      <c r="GR35" s="4"/>
      <c r="GS35" s="8"/>
      <c r="GT35" s="6"/>
      <c r="GU35" s="6"/>
      <c r="GV35" s="6"/>
      <c r="GW35" s="5"/>
      <c r="GX35" s="1"/>
      <c r="GY35" s="4"/>
      <c r="GZ35" s="4"/>
      <c r="HA35" s="8"/>
      <c r="HB35" s="6"/>
      <c r="HC35" s="4"/>
      <c r="HD35" s="4"/>
      <c r="HE35" s="9"/>
      <c r="HF35" s="1"/>
      <c r="HG35" s="4"/>
      <c r="HH35" s="4"/>
      <c r="HI35" s="8"/>
      <c r="HJ35" s="6"/>
      <c r="HK35" s="4"/>
      <c r="HL35" s="4"/>
      <c r="HM35" s="9"/>
      <c r="HN35" s="130">
        <f>'Multipliers for tiers'!$O$4*SUM(GP35,GT35,GX35,HB35,HF35,HJ35)+'Multipliers for tiers'!$O$5*SUM(GQ35,GU35,GY35,HC35,HG35,HK35)+'Multipliers for tiers'!$O$6*SUM(GR35,GV35,GZ35,HD35,HH35,HL35)+'Multipliers for tiers'!$O$7*SUM(GS35,GW35,HA35,HE35,HI35,HM35)</f>
        <v>0</v>
      </c>
      <c r="HO35" s="144">
        <f t="shared" si="8"/>
        <v>0</v>
      </c>
      <c r="HP35" s="136" t="str">
        <f t="shared" si="9"/>
        <v xml:space="preserve"> </v>
      </c>
      <c r="HQ35" s="164" t="str">
        <f>IFERROR(IF($M35='Progress check conditions'!$N$4,VLOOKUP($HP35,'Progress check conditions'!$S$4:$T$6,2,TRUE),IF($M35='Progress check conditions'!$N$7,VLOOKUP($HP35,'Progress check conditions'!$S$7:$T$9,2,TRUE),IF($M35='Progress check conditions'!$N$10,VLOOKUP($HP35,'Progress check conditions'!$S$10:$T$12,2,TRUE),IF($M35='Progress check conditions'!$N$13,VLOOKUP($HP35,'Progress check conditions'!$S$13:$T$15,2,TRUE),IF($M35='Progress check conditions'!$N$16,VLOOKUP($HP35,'Progress check conditions'!$S$16:$T$18,2,TRUE),IF($M35='Progress check conditions'!$N$19,VLOOKUP($HP35,'Progress check conditions'!$S$19:$T$21,2,TRUE),VLOOKUP($HP35,'Progress check conditions'!$S$22:$T$24,2,TRUE))))))),"No judgement")</f>
        <v>No judgement</v>
      </c>
      <c r="HR35" s="115"/>
      <c r="HS35" s="116"/>
      <c r="HT35" s="117"/>
    </row>
    <row r="36" spans="1:228" x14ac:dyDescent="0.3">
      <c r="A36" s="156"/>
      <c r="B36" s="110"/>
      <c r="C36" s="111"/>
      <c r="D36" s="109"/>
      <c r="E36" s="112"/>
      <c r="F36" s="112"/>
      <c r="G36" s="112"/>
      <c r="H36" s="112"/>
      <c r="I36" s="113"/>
      <c r="J36" s="109"/>
      <c r="K36" s="113"/>
      <c r="L36" s="109"/>
      <c r="M36" s="114"/>
      <c r="N36" s="1"/>
      <c r="O36" s="5"/>
      <c r="P36" s="8"/>
      <c r="Q36" s="6"/>
      <c r="R36" s="5"/>
      <c r="S36" s="9"/>
      <c r="T36" s="1"/>
      <c r="U36" s="4"/>
      <c r="V36" s="8"/>
      <c r="W36" s="6"/>
      <c r="X36" s="4"/>
      <c r="Y36" s="9"/>
      <c r="Z36" s="1"/>
      <c r="AA36" s="4"/>
      <c r="AB36" s="8"/>
      <c r="AC36" s="6"/>
      <c r="AD36" s="4"/>
      <c r="AE36" s="9"/>
      <c r="AF36" s="1"/>
      <c r="AG36" s="3"/>
      <c r="AH36" s="7"/>
      <c r="AI36" s="3"/>
      <c r="AJ36" s="4"/>
      <c r="AK36" s="15"/>
      <c r="AL36" s="1"/>
      <c r="AM36" s="3"/>
      <c r="AN36" s="7"/>
      <c r="AO36" s="3"/>
      <c r="AP36" s="4"/>
      <c r="AQ36" s="15"/>
      <c r="AR36" s="1"/>
      <c r="AS36" s="3"/>
      <c r="AT36" s="43"/>
      <c r="AU36" s="130">
        <f>'Multipliers for tiers'!$C$4*SUM(N36,Q36,T36,W36,AF36,AC36,AI36,Z36,AL36,AO36,AR36)+'Multipliers for tiers'!$C$5*SUM(O36,R36,U36,X36,AG36,AD36,AJ36,AA36,AM36,AP36,AS36)+'Multipliers for tiers'!$C$6*SUM(P36,S36,V36,Y36,AH36,AE36,AK36,AB36,AN36,AQ36,AT36)</f>
        <v>0</v>
      </c>
      <c r="AV36" s="141">
        <f t="shared" si="0"/>
        <v>0</v>
      </c>
      <c r="AW36" s="151" t="str">
        <f t="shared" si="1"/>
        <v xml:space="preserve"> </v>
      </c>
      <c r="AX36" s="164" t="str">
        <f>IFERROR(IF($M36='Progress check conditions'!$B$4,VLOOKUP($AW36,'Progress check conditions'!$C$4:$D$6,2,TRUE),IF($M36='Progress check conditions'!$B$7,VLOOKUP($AW36,'Progress check conditions'!$C$7:$D$9,2,TRUE),IF($M36='Progress check conditions'!$B$10,VLOOKUP($AW36,'Progress check conditions'!$C$10:$D$12,2,TRUE),IF($M36='Progress check conditions'!$B$13,VLOOKUP($AW36,'Progress check conditions'!$C$13:$D$15,2,TRUE),IF($M36='Progress check conditions'!$B$16,VLOOKUP($AW36,'Progress check conditions'!$C$16:$D$18,2,TRUE),IF($M36='Progress check conditions'!$B$19,VLOOKUP($AW36,'Progress check conditions'!$C$19:$D$21,2,TRUE),VLOOKUP($AW36,'Progress check conditions'!$C$22:$D$24,2,TRUE))))))),"No judgement")</f>
        <v>No judgement</v>
      </c>
      <c r="AY36" s="115"/>
      <c r="AZ36" s="116"/>
      <c r="BA36" s="117"/>
      <c r="BB36" s="6"/>
      <c r="BC36" s="5"/>
      <c r="BD36" s="8"/>
      <c r="BE36" s="6"/>
      <c r="BF36" s="5"/>
      <c r="BG36" s="9"/>
      <c r="BH36" s="1"/>
      <c r="BI36" s="4"/>
      <c r="BJ36" s="8"/>
      <c r="BK36" s="6"/>
      <c r="BL36" s="4"/>
      <c r="BM36" s="9"/>
      <c r="BN36" s="1"/>
      <c r="BO36" s="4"/>
      <c r="BP36" s="8"/>
      <c r="BQ36" s="6"/>
      <c r="BR36" s="4"/>
      <c r="BS36" s="9"/>
      <c r="BT36" s="1"/>
      <c r="BU36" s="3"/>
      <c r="BV36" s="7"/>
      <c r="BW36" s="3"/>
      <c r="BX36" s="4"/>
      <c r="BY36" s="15"/>
      <c r="BZ36" s="1"/>
      <c r="CA36" s="3"/>
      <c r="CB36" s="7"/>
      <c r="CC36" s="3"/>
      <c r="CD36" s="4"/>
      <c r="CE36" s="15"/>
      <c r="CF36" s="1"/>
      <c r="CG36" s="3"/>
      <c r="CH36" s="7"/>
      <c r="CI36" s="2"/>
      <c r="CJ36" s="4"/>
      <c r="CK36" s="19"/>
      <c r="CL36" s="3"/>
      <c r="CM36" s="4"/>
      <c r="CN36" s="15"/>
      <c r="CO36" s="130">
        <f>'Multipliers for tiers'!$F$4*SUM(BB36,BE36,BH36,BK36,BN36,BQ36,BZ36,BW36,CC36,BT36,CF36,CI36,CL36)+'Multipliers for tiers'!$F$5*SUM(BC36,BF36,BI36,BL36,BO36,BR36,CA36,BX36,CD36,BU36,CG36,CJ36,CM36)+'Multipliers for tiers'!$F$6*SUM(BD36,BG36,BJ36,BM36,BP36,BS36,CB36,BY36,CE36,BV36,CH36,CK36,CN36)</f>
        <v>0</v>
      </c>
      <c r="CP36" s="144">
        <f t="shared" si="2"/>
        <v>0</v>
      </c>
      <c r="CQ36" s="133" t="str">
        <f t="shared" si="3"/>
        <v xml:space="preserve"> </v>
      </c>
      <c r="CR36" s="164" t="str">
        <f>IFERROR(IF($M36='Progress check conditions'!$F$4,VLOOKUP($CQ36,'Progress check conditions'!$G$4:$H$6,2,TRUE),IF($M36='Progress check conditions'!$F$7,VLOOKUP($CQ36,'Progress check conditions'!$G$7:$H$9,2,TRUE),IF($M36='Progress check conditions'!$F$10,VLOOKUP($CQ36,'Progress check conditions'!$G$10:$H$12,2,TRUE),IF($M36='Progress check conditions'!$F$13,VLOOKUP($CQ36,'Progress check conditions'!$G$13:$H$15,2,TRUE),IF($M36='Progress check conditions'!$F$16,VLOOKUP($CQ36,'Progress check conditions'!$G$16:$H$18,2,TRUE),IF($M36='Progress check conditions'!$F$19,VLOOKUP($CQ36,'Progress check conditions'!$G$19:$H$21,2,TRUE),VLOOKUP($CQ36,'Progress check conditions'!$G$22:$H$24,2,TRUE))))))),"No judgement")</f>
        <v>No judgement</v>
      </c>
      <c r="CS36" s="115"/>
      <c r="CT36" s="116"/>
      <c r="CU36" s="117"/>
      <c r="CV36" s="1"/>
      <c r="CW36" s="5"/>
      <c r="CX36" s="8"/>
      <c r="CY36" s="6"/>
      <c r="CZ36" s="5"/>
      <c r="DA36" s="9"/>
      <c r="DB36" s="1"/>
      <c r="DC36" s="4"/>
      <c r="DD36" s="8"/>
      <c r="DE36" s="6"/>
      <c r="DF36" s="4"/>
      <c r="DG36" s="9"/>
      <c r="DH36" s="1"/>
      <c r="DI36" s="4"/>
      <c r="DJ36" s="8"/>
      <c r="DK36" s="6"/>
      <c r="DL36" s="4"/>
      <c r="DM36" s="9"/>
      <c r="DN36" s="1"/>
      <c r="DO36" s="3"/>
      <c r="DP36" s="7"/>
      <c r="DQ36" s="3"/>
      <c r="DR36" s="4"/>
      <c r="DS36" s="15"/>
      <c r="DT36" s="1"/>
      <c r="DU36" s="3"/>
      <c r="DV36" s="7"/>
      <c r="DW36" s="3"/>
      <c r="DX36" s="4"/>
      <c r="DY36" s="15"/>
      <c r="DZ36" s="1"/>
      <c r="EA36" s="3"/>
      <c r="EB36" s="7"/>
      <c r="EC36" s="3"/>
      <c r="ED36" s="4"/>
      <c r="EE36" s="15"/>
      <c r="EF36" s="130">
        <f>'Multipliers for tiers'!$I$4*SUM(CV36,CY36,DB36,DE36,DH36,DQ36,DN36,DT36,DK36,DW36,DZ36,EC36)+'Multipliers for tiers'!$I$5*SUM(CW36,CZ36,DC36,DF36,DI36,DR36,DO36,DU36,DL36,DX36,EA36,ED36)+'Multipliers for tiers'!$I$6*SUM(CX36,DA36,DD36,DG36,DJ36,DS36,DP36,DV36,DM36,DY36,EB36,EE36)</f>
        <v>0</v>
      </c>
      <c r="EG36" s="144">
        <f t="shared" si="4"/>
        <v>0</v>
      </c>
      <c r="EH36" s="133" t="str">
        <f t="shared" si="5"/>
        <v xml:space="preserve"> </v>
      </c>
      <c r="EI36" s="164" t="str">
        <f>IFERROR(IF($M36='Progress check conditions'!$J$4,VLOOKUP($EH36,'Progress check conditions'!$K$4:$L$6,2,TRUE),IF($M36='Progress check conditions'!$J$7,VLOOKUP($EH36,'Progress check conditions'!$K$7:$L$9,2,TRUE),IF($M36='Progress check conditions'!$J$10,VLOOKUP($EH36,'Progress check conditions'!$K$10:$L$12,2,TRUE),IF($M36='Progress check conditions'!$J$13,VLOOKUP($EH36,'Progress check conditions'!$K$13:$L$15,2,TRUE),IF($M36='Progress check conditions'!$J$16,VLOOKUP($EH36,'Progress check conditions'!$K$16:$L$18,2,TRUE),IF($M36='Progress check conditions'!$J$19,VLOOKUP($EH36,'Progress check conditions'!$K$19:$L$21,2,TRUE),VLOOKUP($EH36,'Progress check conditions'!$K$22:$L$24,2,TRUE))))))),"No judgement")</f>
        <v>No judgement</v>
      </c>
      <c r="EJ36" s="115"/>
      <c r="EK36" s="116"/>
      <c r="EL36" s="117"/>
      <c r="EM36" s="1"/>
      <c r="EN36" s="4"/>
      <c r="EO36" s="16"/>
      <c r="EP36" s="8"/>
      <c r="EQ36" s="6"/>
      <c r="ER36" s="6"/>
      <c r="ES36" s="6"/>
      <c r="ET36" s="5"/>
      <c r="EU36" s="1"/>
      <c r="EV36" s="4"/>
      <c r="EW36" s="16"/>
      <c r="EX36" s="8"/>
      <c r="EY36" s="6"/>
      <c r="EZ36" s="4"/>
      <c r="FA36" s="16"/>
      <c r="FB36" s="9"/>
      <c r="FC36" s="1"/>
      <c r="FD36" s="4"/>
      <c r="FE36" s="16"/>
      <c r="FF36" s="8"/>
      <c r="FG36" s="6"/>
      <c r="FH36" s="4"/>
      <c r="FI36" s="16"/>
      <c r="FJ36" s="9"/>
      <c r="FK36" s="1"/>
      <c r="FL36" s="4"/>
      <c r="FM36" s="16"/>
      <c r="FN36" s="7"/>
      <c r="FO36" s="3"/>
      <c r="FP36" s="5"/>
      <c r="FQ36" s="5"/>
      <c r="FR36" s="15"/>
      <c r="FS36" s="1"/>
      <c r="FT36" s="4"/>
      <c r="FU36" s="16"/>
      <c r="FV36" s="7"/>
      <c r="FW36" s="3"/>
      <c r="FX36" s="5"/>
      <c r="FY36" s="5"/>
      <c r="FZ36" s="15"/>
      <c r="GA36" s="1"/>
      <c r="GB36" s="4"/>
      <c r="GC36" s="4"/>
      <c r="GD36" s="7"/>
      <c r="GE36" s="3"/>
      <c r="GF36" s="5"/>
      <c r="GG36" s="5"/>
      <c r="GH36" s="15"/>
      <c r="GI36" s="130">
        <f>'Multipliers for tiers'!$L$4*SUM(EM36,EQ36,EU36,EY36,FC36,FG36,FK36,FO36,FS36,FW36,GA36,GE36)+'Multipliers for tiers'!$L$5*SUM(EN36,ER36,EV36,EZ36,FD36,FH36,FL36,FP36,FT36,FX36,GB36,GF36)+'Multipliers for tiers'!$L$6*SUM(EO36,ES36,EW36,FA36,FE36,FI36,FM36,FQ36,FU36,FY36,GC36,GG36)+'Multipliers for tiers'!$L$7*SUM(EP36,ET36,EX36,FB36,FF36,FJ36,FN36,FR36,FV36,FZ36,GD36,GH36)</f>
        <v>0</v>
      </c>
      <c r="GJ36" s="144">
        <f t="shared" si="6"/>
        <v>0</v>
      </c>
      <c r="GK36" s="136" t="str">
        <f t="shared" si="7"/>
        <v xml:space="preserve"> </v>
      </c>
      <c r="GL36" s="164" t="str">
        <f>IFERROR(IF($M36='Progress check conditions'!$N$4,VLOOKUP($GK36,'Progress check conditions'!$O$4:$P$6,2,TRUE),IF($M36='Progress check conditions'!$N$7,VLOOKUP($GK36,'Progress check conditions'!$O$7:$P$9,2,TRUE),IF($M36='Progress check conditions'!$N$10,VLOOKUP($GK36,'Progress check conditions'!$O$10:$P$12,2,TRUE),IF($M36='Progress check conditions'!$N$13,VLOOKUP($GK36,'Progress check conditions'!$O$13:$P$15,2,TRUE),IF($M36='Progress check conditions'!$N$16,VLOOKUP($GK36,'Progress check conditions'!$O$16:$P$18,2,TRUE),IF($M36='Progress check conditions'!$N$19,VLOOKUP($GK36,'Progress check conditions'!$O$19:$P$21,2,TRUE),VLOOKUP($GK36,'Progress check conditions'!$O$22:$P$24,2,TRUE))))))),"No judgement")</f>
        <v>No judgement</v>
      </c>
      <c r="GM36" s="115"/>
      <c r="GN36" s="116"/>
      <c r="GO36" s="117"/>
      <c r="GP36" s="1"/>
      <c r="GQ36" s="4"/>
      <c r="GR36" s="4"/>
      <c r="GS36" s="8"/>
      <c r="GT36" s="6"/>
      <c r="GU36" s="6"/>
      <c r="GV36" s="6"/>
      <c r="GW36" s="5"/>
      <c r="GX36" s="1"/>
      <c r="GY36" s="4"/>
      <c r="GZ36" s="4"/>
      <c r="HA36" s="8"/>
      <c r="HB36" s="6"/>
      <c r="HC36" s="4"/>
      <c r="HD36" s="4"/>
      <c r="HE36" s="9"/>
      <c r="HF36" s="1"/>
      <c r="HG36" s="4"/>
      <c r="HH36" s="4"/>
      <c r="HI36" s="8"/>
      <c r="HJ36" s="6"/>
      <c r="HK36" s="4"/>
      <c r="HL36" s="4"/>
      <c r="HM36" s="9"/>
      <c r="HN36" s="130">
        <f>'Multipliers for tiers'!$O$4*SUM(GP36,GT36,GX36,HB36,HF36,HJ36)+'Multipliers for tiers'!$O$5*SUM(GQ36,GU36,GY36,HC36,HG36,HK36)+'Multipliers for tiers'!$O$6*SUM(GR36,GV36,GZ36,HD36,HH36,HL36)+'Multipliers for tiers'!$O$7*SUM(GS36,GW36,HA36,HE36,HI36,HM36)</f>
        <v>0</v>
      </c>
      <c r="HO36" s="144">
        <f t="shared" si="8"/>
        <v>0</v>
      </c>
      <c r="HP36" s="136" t="str">
        <f t="shared" si="9"/>
        <v xml:space="preserve"> </v>
      </c>
      <c r="HQ36" s="164" t="str">
        <f>IFERROR(IF($M36='Progress check conditions'!$N$4,VLOOKUP($HP36,'Progress check conditions'!$S$4:$T$6,2,TRUE),IF($M36='Progress check conditions'!$N$7,VLOOKUP($HP36,'Progress check conditions'!$S$7:$T$9,2,TRUE),IF($M36='Progress check conditions'!$N$10,VLOOKUP($HP36,'Progress check conditions'!$S$10:$T$12,2,TRUE),IF($M36='Progress check conditions'!$N$13,VLOOKUP($HP36,'Progress check conditions'!$S$13:$T$15,2,TRUE),IF($M36='Progress check conditions'!$N$16,VLOOKUP($HP36,'Progress check conditions'!$S$16:$T$18,2,TRUE),IF($M36='Progress check conditions'!$N$19,VLOOKUP($HP36,'Progress check conditions'!$S$19:$T$21,2,TRUE),VLOOKUP($HP36,'Progress check conditions'!$S$22:$T$24,2,TRUE))))))),"No judgement")</f>
        <v>No judgement</v>
      </c>
      <c r="HR36" s="115"/>
      <c r="HS36" s="116"/>
      <c r="HT36" s="117"/>
    </row>
    <row r="37" spans="1:228" x14ac:dyDescent="0.3">
      <c r="A37" s="156"/>
      <c r="B37" s="110"/>
      <c r="C37" s="111"/>
      <c r="D37" s="109"/>
      <c r="E37" s="112"/>
      <c r="F37" s="112"/>
      <c r="G37" s="112"/>
      <c r="H37" s="112"/>
      <c r="I37" s="113"/>
      <c r="J37" s="109"/>
      <c r="K37" s="113"/>
      <c r="L37" s="109"/>
      <c r="M37" s="114"/>
      <c r="N37" s="1"/>
      <c r="O37" s="5"/>
      <c r="P37" s="8"/>
      <c r="Q37" s="6"/>
      <c r="R37" s="5"/>
      <c r="S37" s="9"/>
      <c r="T37" s="1"/>
      <c r="U37" s="4"/>
      <c r="V37" s="8"/>
      <c r="W37" s="6"/>
      <c r="X37" s="4"/>
      <c r="Y37" s="9"/>
      <c r="Z37" s="1"/>
      <c r="AA37" s="4"/>
      <c r="AB37" s="8"/>
      <c r="AC37" s="6"/>
      <c r="AD37" s="4"/>
      <c r="AE37" s="9"/>
      <c r="AF37" s="1"/>
      <c r="AG37" s="3"/>
      <c r="AH37" s="7"/>
      <c r="AI37" s="3"/>
      <c r="AJ37" s="4"/>
      <c r="AK37" s="15"/>
      <c r="AL37" s="1"/>
      <c r="AM37" s="3"/>
      <c r="AN37" s="7"/>
      <c r="AO37" s="3"/>
      <c r="AP37" s="4"/>
      <c r="AQ37" s="15"/>
      <c r="AR37" s="1"/>
      <c r="AS37" s="3"/>
      <c r="AT37" s="43"/>
      <c r="AU37" s="130">
        <f>'Multipliers for tiers'!$C$4*SUM(N37,Q37,T37,W37,AF37,AC37,AI37,Z37,AL37,AO37,AR37)+'Multipliers for tiers'!$C$5*SUM(O37,R37,U37,X37,AG37,AD37,AJ37,AA37,AM37,AP37,AS37)+'Multipliers for tiers'!$C$6*SUM(P37,S37,V37,Y37,AH37,AE37,AK37,AB37,AN37,AQ37,AT37)</f>
        <v>0</v>
      </c>
      <c r="AV37" s="141">
        <f t="shared" si="0"/>
        <v>0</v>
      </c>
      <c r="AW37" s="151" t="str">
        <f t="shared" si="1"/>
        <v xml:space="preserve"> </v>
      </c>
      <c r="AX37" s="164" t="str">
        <f>IFERROR(IF($M37='Progress check conditions'!$B$4,VLOOKUP($AW37,'Progress check conditions'!$C$4:$D$6,2,TRUE),IF($M37='Progress check conditions'!$B$7,VLOOKUP($AW37,'Progress check conditions'!$C$7:$D$9,2,TRUE),IF($M37='Progress check conditions'!$B$10,VLOOKUP($AW37,'Progress check conditions'!$C$10:$D$12,2,TRUE),IF($M37='Progress check conditions'!$B$13,VLOOKUP($AW37,'Progress check conditions'!$C$13:$D$15,2,TRUE),IF($M37='Progress check conditions'!$B$16,VLOOKUP($AW37,'Progress check conditions'!$C$16:$D$18,2,TRUE),IF($M37='Progress check conditions'!$B$19,VLOOKUP($AW37,'Progress check conditions'!$C$19:$D$21,2,TRUE),VLOOKUP($AW37,'Progress check conditions'!$C$22:$D$24,2,TRUE))))))),"No judgement")</f>
        <v>No judgement</v>
      </c>
      <c r="AY37" s="115"/>
      <c r="AZ37" s="116"/>
      <c r="BA37" s="117"/>
      <c r="BB37" s="6"/>
      <c r="BC37" s="5"/>
      <c r="BD37" s="8"/>
      <c r="BE37" s="6"/>
      <c r="BF37" s="5"/>
      <c r="BG37" s="9"/>
      <c r="BH37" s="1"/>
      <c r="BI37" s="4"/>
      <c r="BJ37" s="8"/>
      <c r="BK37" s="6"/>
      <c r="BL37" s="4"/>
      <c r="BM37" s="9"/>
      <c r="BN37" s="1"/>
      <c r="BO37" s="4"/>
      <c r="BP37" s="8"/>
      <c r="BQ37" s="6"/>
      <c r="BR37" s="4"/>
      <c r="BS37" s="9"/>
      <c r="BT37" s="1"/>
      <c r="BU37" s="3"/>
      <c r="BV37" s="7"/>
      <c r="BW37" s="3"/>
      <c r="BX37" s="4"/>
      <c r="BY37" s="15"/>
      <c r="BZ37" s="1"/>
      <c r="CA37" s="3"/>
      <c r="CB37" s="7"/>
      <c r="CC37" s="3"/>
      <c r="CD37" s="4"/>
      <c r="CE37" s="15"/>
      <c r="CF37" s="1"/>
      <c r="CG37" s="3"/>
      <c r="CH37" s="7"/>
      <c r="CI37" s="2"/>
      <c r="CJ37" s="4"/>
      <c r="CK37" s="19"/>
      <c r="CL37" s="3"/>
      <c r="CM37" s="4"/>
      <c r="CN37" s="15"/>
      <c r="CO37" s="130">
        <f>'Multipliers for tiers'!$F$4*SUM(BB37,BE37,BH37,BK37,BN37,BQ37,BZ37,BW37,CC37,BT37,CF37,CI37,CL37)+'Multipliers for tiers'!$F$5*SUM(BC37,BF37,BI37,BL37,BO37,BR37,CA37,BX37,CD37,BU37,CG37,CJ37,CM37)+'Multipliers for tiers'!$F$6*SUM(BD37,BG37,BJ37,BM37,BP37,BS37,CB37,BY37,CE37,BV37,CH37,CK37,CN37)</f>
        <v>0</v>
      </c>
      <c r="CP37" s="144">
        <f t="shared" si="2"/>
        <v>0</v>
      </c>
      <c r="CQ37" s="133" t="str">
        <f t="shared" si="3"/>
        <v xml:space="preserve"> </v>
      </c>
      <c r="CR37" s="164" t="str">
        <f>IFERROR(IF($M37='Progress check conditions'!$F$4,VLOOKUP($CQ37,'Progress check conditions'!$G$4:$H$6,2,TRUE),IF($M37='Progress check conditions'!$F$7,VLOOKUP($CQ37,'Progress check conditions'!$G$7:$H$9,2,TRUE),IF($M37='Progress check conditions'!$F$10,VLOOKUP($CQ37,'Progress check conditions'!$G$10:$H$12,2,TRUE),IF($M37='Progress check conditions'!$F$13,VLOOKUP($CQ37,'Progress check conditions'!$G$13:$H$15,2,TRUE),IF($M37='Progress check conditions'!$F$16,VLOOKUP($CQ37,'Progress check conditions'!$G$16:$H$18,2,TRUE),IF($M37='Progress check conditions'!$F$19,VLOOKUP($CQ37,'Progress check conditions'!$G$19:$H$21,2,TRUE),VLOOKUP($CQ37,'Progress check conditions'!$G$22:$H$24,2,TRUE))))))),"No judgement")</f>
        <v>No judgement</v>
      </c>
      <c r="CS37" s="115"/>
      <c r="CT37" s="116"/>
      <c r="CU37" s="117"/>
      <c r="CV37" s="1"/>
      <c r="CW37" s="5"/>
      <c r="CX37" s="8"/>
      <c r="CY37" s="6"/>
      <c r="CZ37" s="5"/>
      <c r="DA37" s="9"/>
      <c r="DB37" s="1"/>
      <c r="DC37" s="4"/>
      <c r="DD37" s="8"/>
      <c r="DE37" s="6"/>
      <c r="DF37" s="4"/>
      <c r="DG37" s="9"/>
      <c r="DH37" s="1"/>
      <c r="DI37" s="4"/>
      <c r="DJ37" s="8"/>
      <c r="DK37" s="6"/>
      <c r="DL37" s="4"/>
      <c r="DM37" s="9"/>
      <c r="DN37" s="1"/>
      <c r="DO37" s="3"/>
      <c r="DP37" s="7"/>
      <c r="DQ37" s="3"/>
      <c r="DR37" s="4"/>
      <c r="DS37" s="15"/>
      <c r="DT37" s="1"/>
      <c r="DU37" s="3"/>
      <c r="DV37" s="7"/>
      <c r="DW37" s="3"/>
      <c r="DX37" s="4"/>
      <c r="DY37" s="15"/>
      <c r="DZ37" s="1"/>
      <c r="EA37" s="3"/>
      <c r="EB37" s="7"/>
      <c r="EC37" s="3"/>
      <c r="ED37" s="4"/>
      <c r="EE37" s="15"/>
      <c r="EF37" s="130">
        <f>'Multipliers for tiers'!$I$4*SUM(CV37,CY37,DB37,DE37,DH37,DQ37,DN37,DT37,DK37,DW37,DZ37,EC37)+'Multipliers for tiers'!$I$5*SUM(CW37,CZ37,DC37,DF37,DI37,DR37,DO37,DU37,DL37,DX37,EA37,ED37)+'Multipliers for tiers'!$I$6*SUM(CX37,DA37,DD37,DG37,DJ37,DS37,DP37,DV37,DM37,DY37,EB37,EE37)</f>
        <v>0</v>
      </c>
      <c r="EG37" s="144">
        <f t="shared" si="4"/>
        <v>0</v>
      </c>
      <c r="EH37" s="133" t="str">
        <f t="shared" si="5"/>
        <v xml:space="preserve"> </v>
      </c>
      <c r="EI37" s="164" t="str">
        <f>IFERROR(IF($M37='Progress check conditions'!$J$4,VLOOKUP($EH37,'Progress check conditions'!$K$4:$L$6,2,TRUE),IF($M37='Progress check conditions'!$J$7,VLOOKUP($EH37,'Progress check conditions'!$K$7:$L$9,2,TRUE),IF($M37='Progress check conditions'!$J$10,VLOOKUP($EH37,'Progress check conditions'!$K$10:$L$12,2,TRUE),IF($M37='Progress check conditions'!$J$13,VLOOKUP($EH37,'Progress check conditions'!$K$13:$L$15,2,TRUE),IF($M37='Progress check conditions'!$J$16,VLOOKUP($EH37,'Progress check conditions'!$K$16:$L$18,2,TRUE),IF($M37='Progress check conditions'!$J$19,VLOOKUP($EH37,'Progress check conditions'!$K$19:$L$21,2,TRUE),VLOOKUP($EH37,'Progress check conditions'!$K$22:$L$24,2,TRUE))))))),"No judgement")</f>
        <v>No judgement</v>
      </c>
      <c r="EJ37" s="115"/>
      <c r="EK37" s="116"/>
      <c r="EL37" s="117"/>
      <c r="EM37" s="1"/>
      <c r="EN37" s="4"/>
      <c r="EO37" s="16"/>
      <c r="EP37" s="8"/>
      <c r="EQ37" s="6"/>
      <c r="ER37" s="6"/>
      <c r="ES37" s="6"/>
      <c r="ET37" s="5"/>
      <c r="EU37" s="1"/>
      <c r="EV37" s="4"/>
      <c r="EW37" s="16"/>
      <c r="EX37" s="8"/>
      <c r="EY37" s="6"/>
      <c r="EZ37" s="4"/>
      <c r="FA37" s="16"/>
      <c r="FB37" s="9"/>
      <c r="FC37" s="1"/>
      <c r="FD37" s="4"/>
      <c r="FE37" s="16"/>
      <c r="FF37" s="8"/>
      <c r="FG37" s="6"/>
      <c r="FH37" s="4"/>
      <c r="FI37" s="16"/>
      <c r="FJ37" s="9"/>
      <c r="FK37" s="1"/>
      <c r="FL37" s="4"/>
      <c r="FM37" s="16"/>
      <c r="FN37" s="7"/>
      <c r="FO37" s="3"/>
      <c r="FP37" s="5"/>
      <c r="FQ37" s="5"/>
      <c r="FR37" s="15"/>
      <c r="FS37" s="1"/>
      <c r="FT37" s="4"/>
      <c r="FU37" s="16"/>
      <c r="FV37" s="7"/>
      <c r="FW37" s="3"/>
      <c r="FX37" s="5"/>
      <c r="FY37" s="5"/>
      <c r="FZ37" s="15"/>
      <c r="GA37" s="1"/>
      <c r="GB37" s="4"/>
      <c r="GC37" s="4"/>
      <c r="GD37" s="7"/>
      <c r="GE37" s="3"/>
      <c r="GF37" s="5"/>
      <c r="GG37" s="5"/>
      <c r="GH37" s="15"/>
      <c r="GI37" s="130">
        <f>'Multipliers for tiers'!$L$4*SUM(EM37,EQ37,EU37,EY37,FC37,FG37,FK37,FO37,FS37,FW37,GA37,GE37)+'Multipliers for tiers'!$L$5*SUM(EN37,ER37,EV37,EZ37,FD37,FH37,FL37,FP37,FT37,FX37,GB37,GF37)+'Multipliers for tiers'!$L$6*SUM(EO37,ES37,EW37,FA37,FE37,FI37,FM37,FQ37,FU37,FY37,GC37,GG37)+'Multipliers for tiers'!$L$7*SUM(EP37,ET37,EX37,FB37,FF37,FJ37,FN37,FR37,FV37,FZ37,GD37,GH37)</f>
        <v>0</v>
      </c>
      <c r="GJ37" s="144">
        <f t="shared" si="6"/>
        <v>0</v>
      </c>
      <c r="GK37" s="136" t="str">
        <f t="shared" si="7"/>
        <v xml:space="preserve"> </v>
      </c>
      <c r="GL37" s="164" t="str">
        <f>IFERROR(IF($M37='Progress check conditions'!$N$4,VLOOKUP($GK37,'Progress check conditions'!$O$4:$P$6,2,TRUE),IF($M37='Progress check conditions'!$N$7,VLOOKUP($GK37,'Progress check conditions'!$O$7:$P$9,2,TRUE),IF($M37='Progress check conditions'!$N$10,VLOOKUP($GK37,'Progress check conditions'!$O$10:$P$12,2,TRUE),IF($M37='Progress check conditions'!$N$13,VLOOKUP($GK37,'Progress check conditions'!$O$13:$P$15,2,TRUE),IF($M37='Progress check conditions'!$N$16,VLOOKUP($GK37,'Progress check conditions'!$O$16:$P$18,2,TRUE),IF($M37='Progress check conditions'!$N$19,VLOOKUP($GK37,'Progress check conditions'!$O$19:$P$21,2,TRUE),VLOOKUP($GK37,'Progress check conditions'!$O$22:$P$24,2,TRUE))))))),"No judgement")</f>
        <v>No judgement</v>
      </c>
      <c r="GM37" s="115"/>
      <c r="GN37" s="116"/>
      <c r="GO37" s="117"/>
      <c r="GP37" s="1"/>
      <c r="GQ37" s="4"/>
      <c r="GR37" s="4"/>
      <c r="GS37" s="8"/>
      <c r="GT37" s="6"/>
      <c r="GU37" s="6"/>
      <c r="GV37" s="6"/>
      <c r="GW37" s="5"/>
      <c r="GX37" s="1"/>
      <c r="GY37" s="4"/>
      <c r="GZ37" s="4"/>
      <c r="HA37" s="8"/>
      <c r="HB37" s="6"/>
      <c r="HC37" s="4"/>
      <c r="HD37" s="4"/>
      <c r="HE37" s="9"/>
      <c r="HF37" s="1"/>
      <c r="HG37" s="4"/>
      <c r="HH37" s="4"/>
      <c r="HI37" s="8"/>
      <c r="HJ37" s="6"/>
      <c r="HK37" s="4"/>
      <c r="HL37" s="4"/>
      <c r="HM37" s="9"/>
      <c r="HN37" s="130">
        <f>'Multipliers for tiers'!$O$4*SUM(GP37,GT37,GX37,HB37,HF37,HJ37)+'Multipliers for tiers'!$O$5*SUM(GQ37,GU37,GY37,HC37,HG37,HK37)+'Multipliers for tiers'!$O$6*SUM(GR37,GV37,GZ37,HD37,HH37,HL37)+'Multipliers for tiers'!$O$7*SUM(GS37,GW37,HA37,HE37,HI37,HM37)</f>
        <v>0</v>
      </c>
      <c r="HO37" s="144">
        <f t="shared" si="8"/>
        <v>0</v>
      </c>
      <c r="HP37" s="136" t="str">
        <f t="shared" si="9"/>
        <v xml:space="preserve"> </v>
      </c>
      <c r="HQ37" s="164" t="str">
        <f>IFERROR(IF($M37='Progress check conditions'!$N$4,VLOOKUP($HP37,'Progress check conditions'!$S$4:$T$6,2,TRUE),IF($M37='Progress check conditions'!$N$7,VLOOKUP($HP37,'Progress check conditions'!$S$7:$T$9,2,TRUE),IF($M37='Progress check conditions'!$N$10,VLOOKUP($HP37,'Progress check conditions'!$S$10:$T$12,2,TRUE),IF($M37='Progress check conditions'!$N$13,VLOOKUP($HP37,'Progress check conditions'!$S$13:$T$15,2,TRUE),IF($M37='Progress check conditions'!$N$16,VLOOKUP($HP37,'Progress check conditions'!$S$16:$T$18,2,TRUE),IF($M37='Progress check conditions'!$N$19,VLOOKUP($HP37,'Progress check conditions'!$S$19:$T$21,2,TRUE),VLOOKUP($HP37,'Progress check conditions'!$S$22:$T$24,2,TRUE))))))),"No judgement")</f>
        <v>No judgement</v>
      </c>
      <c r="HR37" s="115"/>
      <c r="HS37" s="116"/>
      <c r="HT37" s="117"/>
    </row>
    <row r="38" spans="1:228" x14ac:dyDescent="0.3">
      <c r="A38" s="156"/>
      <c r="B38" s="110"/>
      <c r="C38" s="111"/>
      <c r="D38" s="109"/>
      <c r="E38" s="112"/>
      <c r="F38" s="112"/>
      <c r="G38" s="112"/>
      <c r="H38" s="112"/>
      <c r="I38" s="113"/>
      <c r="J38" s="109"/>
      <c r="K38" s="113"/>
      <c r="L38" s="109"/>
      <c r="M38" s="114"/>
      <c r="N38" s="1"/>
      <c r="O38" s="5"/>
      <c r="P38" s="8"/>
      <c r="Q38" s="6"/>
      <c r="R38" s="5"/>
      <c r="S38" s="9"/>
      <c r="T38" s="1"/>
      <c r="U38" s="4"/>
      <c r="V38" s="8"/>
      <c r="W38" s="6"/>
      <c r="X38" s="4"/>
      <c r="Y38" s="9"/>
      <c r="Z38" s="1"/>
      <c r="AA38" s="4"/>
      <c r="AB38" s="8"/>
      <c r="AC38" s="6"/>
      <c r="AD38" s="4"/>
      <c r="AE38" s="9"/>
      <c r="AF38" s="1"/>
      <c r="AG38" s="3"/>
      <c r="AH38" s="7"/>
      <c r="AI38" s="3"/>
      <c r="AJ38" s="4"/>
      <c r="AK38" s="15"/>
      <c r="AL38" s="1"/>
      <c r="AM38" s="3"/>
      <c r="AN38" s="7"/>
      <c r="AO38" s="3"/>
      <c r="AP38" s="4"/>
      <c r="AQ38" s="15"/>
      <c r="AR38" s="1"/>
      <c r="AS38" s="3"/>
      <c r="AT38" s="43"/>
      <c r="AU38" s="130">
        <f>'Multipliers for tiers'!$C$4*SUM(N38,Q38,T38,W38,AF38,AC38,AI38,Z38,AL38,AO38,AR38)+'Multipliers for tiers'!$C$5*SUM(O38,R38,U38,X38,AG38,AD38,AJ38,AA38,AM38,AP38,AS38)+'Multipliers for tiers'!$C$6*SUM(P38,S38,V38,Y38,AH38,AE38,AK38,AB38,AN38,AQ38,AT38)</f>
        <v>0</v>
      </c>
      <c r="AV38" s="141">
        <f t="shared" si="0"/>
        <v>0</v>
      </c>
      <c r="AW38" s="151" t="str">
        <f t="shared" si="1"/>
        <v xml:space="preserve"> </v>
      </c>
      <c r="AX38" s="164" t="str">
        <f>IFERROR(IF($M38='Progress check conditions'!$B$4,VLOOKUP($AW38,'Progress check conditions'!$C$4:$D$6,2,TRUE),IF($M38='Progress check conditions'!$B$7,VLOOKUP($AW38,'Progress check conditions'!$C$7:$D$9,2,TRUE),IF($M38='Progress check conditions'!$B$10,VLOOKUP($AW38,'Progress check conditions'!$C$10:$D$12,2,TRUE),IF($M38='Progress check conditions'!$B$13,VLOOKUP($AW38,'Progress check conditions'!$C$13:$D$15,2,TRUE),IF($M38='Progress check conditions'!$B$16,VLOOKUP($AW38,'Progress check conditions'!$C$16:$D$18,2,TRUE),IF($M38='Progress check conditions'!$B$19,VLOOKUP($AW38,'Progress check conditions'!$C$19:$D$21,2,TRUE),VLOOKUP($AW38,'Progress check conditions'!$C$22:$D$24,2,TRUE))))))),"No judgement")</f>
        <v>No judgement</v>
      </c>
      <c r="AY38" s="115"/>
      <c r="AZ38" s="116"/>
      <c r="BA38" s="117"/>
      <c r="BB38" s="6"/>
      <c r="BC38" s="5"/>
      <c r="BD38" s="8"/>
      <c r="BE38" s="6"/>
      <c r="BF38" s="5"/>
      <c r="BG38" s="9"/>
      <c r="BH38" s="1"/>
      <c r="BI38" s="4"/>
      <c r="BJ38" s="8"/>
      <c r="BK38" s="6"/>
      <c r="BL38" s="4"/>
      <c r="BM38" s="9"/>
      <c r="BN38" s="1"/>
      <c r="BO38" s="4"/>
      <c r="BP38" s="8"/>
      <c r="BQ38" s="6"/>
      <c r="BR38" s="4"/>
      <c r="BS38" s="9"/>
      <c r="BT38" s="1"/>
      <c r="BU38" s="3"/>
      <c r="BV38" s="7"/>
      <c r="BW38" s="3"/>
      <c r="BX38" s="4"/>
      <c r="BY38" s="15"/>
      <c r="BZ38" s="1"/>
      <c r="CA38" s="3"/>
      <c r="CB38" s="7"/>
      <c r="CC38" s="3"/>
      <c r="CD38" s="4"/>
      <c r="CE38" s="15"/>
      <c r="CF38" s="1"/>
      <c r="CG38" s="3"/>
      <c r="CH38" s="7"/>
      <c r="CI38" s="2"/>
      <c r="CJ38" s="4"/>
      <c r="CK38" s="19"/>
      <c r="CL38" s="3"/>
      <c r="CM38" s="4"/>
      <c r="CN38" s="15"/>
      <c r="CO38" s="130">
        <f>'Multipliers for tiers'!$F$4*SUM(BB38,BE38,BH38,BK38,BN38,BQ38,BZ38,BW38,CC38,BT38,CF38,CI38,CL38)+'Multipliers for tiers'!$F$5*SUM(BC38,BF38,BI38,BL38,BO38,BR38,CA38,BX38,CD38,BU38,CG38,CJ38,CM38)+'Multipliers for tiers'!$F$6*SUM(BD38,BG38,BJ38,BM38,BP38,BS38,CB38,BY38,CE38,BV38,CH38,CK38,CN38)</f>
        <v>0</v>
      </c>
      <c r="CP38" s="144">
        <f t="shared" si="2"/>
        <v>0</v>
      </c>
      <c r="CQ38" s="133" t="str">
        <f t="shared" si="3"/>
        <v xml:space="preserve"> </v>
      </c>
      <c r="CR38" s="164" t="str">
        <f>IFERROR(IF($M38='Progress check conditions'!$F$4,VLOOKUP($CQ38,'Progress check conditions'!$G$4:$H$6,2,TRUE),IF($M38='Progress check conditions'!$F$7,VLOOKUP($CQ38,'Progress check conditions'!$G$7:$H$9,2,TRUE),IF($M38='Progress check conditions'!$F$10,VLOOKUP($CQ38,'Progress check conditions'!$G$10:$H$12,2,TRUE),IF($M38='Progress check conditions'!$F$13,VLOOKUP($CQ38,'Progress check conditions'!$G$13:$H$15,2,TRUE),IF($M38='Progress check conditions'!$F$16,VLOOKUP($CQ38,'Progress check conditions'!$G$16:$H$18,2,TRUE),IF($M38='Progress check conditions'!$F$19,VLOOKUP($CQ38,'Progress check conditions'!$G$19:$H$21,2,TRUE),VLOOKUP($CQ38,'Progress check conditions'!$G$22:$H$24,2,TRUE))))))),"No judgement")</f>
        <v>No judgement</v>
      </c>
      <c r="CS38" s="115"/>
      <c r="CT38" s="116"/>
      <c r="CU38" s="117"/>
      <c r="CV38" s="1"/>
      <c r="CW38" s="5"/>
      <c r="CX38" s="8"/>
      <c r="CY38" s="6"/>
      <c r="CZ38" s="5"/>
      <c r="DA38" s="9"/>
      <c r="DB38" s="1"/>
      <c r="DC38" s="4"/>
      <c r="DD38" s="8"/>
      <c r="DE38" s="6"/>
      <c r="DF38" s="4"/>
      <c r="DG38" s="9"/>
      <c r="DH38" s="1"/>
      <c r="DI38" s="4"/>
      <c r="DJ38" s="8"/>
      <c r="DK38" s="6"/>
      <c r="DL38" s="4"/>
      <c r="DM38" s="9"/>
      <c r="DN38" s="1"/>
      <c r="DO38" s="3"/>
      <c r="DP38" s="7"/>
      <c r="DQ38" s="3"/>
      <c r="DR38" s="4"/>
      <c r="DS38" s="15"/>
      <c r="DT38" s="1"/>
      <c r="DU38" s="3"/>
      <c r="DV38" s="7"/>
      <c r="DW38" s="3"/>
      <c r="DX38" s="4"/>
      <c r="DY38" s="15"/>
      <c r="DZ38" s="1"/>
      <c r="EA38" s="3"/>
      <c r="EB38" s="7"/>
      <c r="EC38" s="3"/>
      <c r="ED38" s="4"/>
      <c r="EE38" s="15"/>
      <c r="EF38" s="130">
        <f>'Multipliers for tiers'!$I$4*SUM(CV38,CY38,DB38,DE38,DH38,DQ38,DN38,DT38,DK38,DW38,DZ38,EC38)+'Multipliers for tiers'!$I$5*SUM(CW38,CZ38,DC38,DF38,DI38,DR38,DO38,DU38,DL38,DX38,EA38,ED38)+'Multipliers for tiers'!$I$6*SUM(CX38,DA38,DD38,DG38,DJ38,DS38,DP38,DV38,DM38,DY38,EB38,EE38)</f>
        <v>0</v>
      </c>
      <c r="EG38" s="144">
        <f t="shared" si="4"/>
        <v>0</v>
      </c>
      <c r="EH38" s="133" t="str">
        <f t="shared" si="5"/>
        <v xml:space="preserve"> </v>
      </c>
      <c r="EI38" s="164" t="str">
        <f>IFERROR(IF($M38='Progress check conditions'!$J$4,VLOOKUP($EH38,'Progress check conditions'!$K$4:$L$6,2,TRUE),IF($M38='Progress check conditions'!$J$7,VLOOKUP($EH38,'Progress check conditions'!$K$7:$L$9,2,TRUE),IF($M38='Progress check conditions'!$J$10,VLOOKUP($EH38,'Progress check conditions'!$K$10:$L$12,2,TRUE),IF($M38='Progress check conditions'!$J$13,VLOOKUP($EH38,'Progress check conditions'!$K$13:$L$15,2,TRUE),IF($M38='Progress check conditions'!$J$16,VLOOKUP($EH38,'Progress check conditions'!$K$16:$L$18,2,TRUE),IF($M38='Progress check conditions'!$J$19,VLOOKUP($EH38,'Progress check conditions'!$K$19:$L$21,2,TRUE),VLOOKUP($EH38,'Progress check conditions'!$K$22:$L$24,2,TRUE))))))),"No judgement")</f>
        <v>No judgement</v>
      </c>
      <c r="EJ38" s="115"/>
      <c r="EK38" s="116"/>
      <c r="EL38" s="117"/>
      <c r="EM38" s="1"/>
      <c r="EN38" s="4"/>
      <c r="EO38" s="16"/>
      <c r="EP38" s="8"/>
      <c r="EQ38" s="6"/>
      <c r="ER38" s="6"/>
      <c r="ES38" s="6"/>
      <c r="ET38" s="5"/>
      <c r="EU38" s="1"/>
      <c r="EV38" s="4"/>
      <c r="EW38" s="16"/>
      <c r="EX38" s="8"/>
      <c r="EY38" s="6"/>
      <c r="EZ38" s="4"/>
      <c r="FA38" s="16"/>
      <c r="FB38" s="9"/>
      <c r="FC38" s="1"/>
      <c r="FD38" s="4"/>
      <c r="FE38" s="16"/>
      <c r="FF38" s="8"/>
      <c r="FG38" s="6"/>
      <c r="FH38" s="4"/>
      <c r="FI38" s="16"/>
      <c r="FJ38" s="9"/>
      <c r="FK38" s="1"/>
      <c r="FL38" s="4"/>
      <c r="FM38" s="16"/>
      <c r="FN38" s="7"/>
      <c r="FO38" s="3"/>
      <c r="FP38" s="5"/>
      <c r="FQ38" s="5"/>
      <c r="FR38" s="15"/>
      <c r="FS38" s="1"/>
      <c r="FT38" s="4"/>
      <c r="FU38" s="16"/>
      <c r="FV38" s="7"/>
      <c r="FW38" s="3"/>
      <c r="FX38" s="5"/>
      <c r="FY38" s="5"/>
      <c r="FZ38" s="15"/>
      <c r="GA38" s="1"/>
      <c r="GB38" s="4"/>
      <c r="GC38" s="4"/>
      <c r="GD38" s="7"/>
      <c r="GE38" s="3"/>
      <c r="GF38" s="5"/>
      <c r="GG38" s="5"/>
      <c r="GH38" s="15"/>
      <c r="GI38" s="130">
        <f>'Multipliers for tiers'!$L$4*SUM(EM38,EQ38,EU38,EY38,FC38,FG38,FK38,FO38,FS38,FW38,GA38,GE38)+'Multipliers for tiers'!$L$5*SUM(EN38,ER38,EV38,EZ38,FD38,FH38,FL38,FP38,FT38,FX38,GB38,GF38)+'Multipliers for tiers'!$L$6*SUM(EO38,ES38,EW38,FA38,FE38,FI38,FM38,FQ38,FU38,FY38,GC38,GG38)+'Multipliers for tiers'!$L$7*SUM(EP38,ET38,EX38,FB38,FF38,FJ38,FN38,FR38,FV38,FZ38,GD38,GH38)</f>
        <v>0</v>
      </c>
      <c r="GJ38" s="144">
        <f t="shared" si="6"/>
        <v>0</v>
      </c>
      <c r="GK38" s="136" t="str">
        <f t="shared" si="7"/>
        <v xml:space="preserve"> </v>
      </c>
      <c r="GL38" s="164" t="str">
        <f>IFERROR(IF($M38='Progress check conditions'!$N$4,VLOOKUP($GK38,'Progress check conditions'!$O$4:$P$6,2,TRUE),IF($M38='Progress check conditions'!$N$7,VLOOKUP($GK38,'Progress check conditions'!$O$7:$P$9,2,TRUE),IF($M38='Progress check conditions'!$N$10,VLOOKUP($GK38,'Progress check conditions'!$O$10:$P$12,2,TRUE),IF($M38='Progress check conditions'!$N$13,VLOOKUP($GK38,'Progress check conditions'!$O$13:$P$15,2,TRUE),IF($M38='Progress check conditions'!$N$16,VLOOKUP($GK38,'Progress check conditions'!$O$16:$P$18,2,TRUE),IF($M38='Progress check conditions'!$N$19,VLOOKUP($GK38,'Progress check conditions'!$O$19:$P$21,2,TRUE),VLOOKUP($GK38,'Progress check conditions'!$O$22:$P$24,2,TRUE))))))),"No judgement")</f>
        <v>No judgement</v>
      </c>
      <c r="GM38" s="115"/>
      <c r="GN38" s="116"/>
      <c r="GO38" s="117"/>
      <c r="GP38" s="1"/>
      <c r="GQ38" s="4"/>
      <c r="GR38" s="4"/>
      <c r="GS38" s="8"/>
      <c r="GT38" s="6"/>
      <c r="GU38" s="6"/>
      <c r="GV38" s="6"/>
      <c r="GW38" s="5"/>
      <c r="GX38" s="1"/>
      <c r="GY38" s="4"/>
      <c r="GZ38" s="4"/>
      <c r="HA38" s="8"/>
      <c r="HB38" s="6"/>
      <c r="HC38" s="4"/>
      <c r="HD38" s="4"/>
      <c r="HE38" s="9"/>
      <c r="HF38" s="1"/>
      <c r="HG38" s="4"/>
      <c r="HH38" s="4"/>
      <c r="HI38" s="8"/>
      <c r="HJ38" s="6"/>
      <c r="HK38" s="4"/>
      <c r="HL38" s="4"/>
      <c r="HM38" s="9"/>
      <c r="HN38" s="130">
        <f>'Multipliers for tiers'!$O$4*SUM(GP38,GT38,GX38,HB38,HF38,HJ38)+'Multipliers for tiers'!$O$5*SUM(GQ38,GU38,GY38,HC38,HG38,HK38)+'Multipliers for tiers'!$O$6*SUM(GR38,GV38,GZ38,HD38,HH38,HL38)+'Multipliers for tiers'!$O$7*SUM(GS38,GW38,HA38,HE38,HI38,HM38)</f>
        <v>0</v>
      </c>
      <c r="HO38" s="144">
        <f t="shared" si="8"/>
        <v>0</v>
      </c>
      <c r="HP38" s="136" t="str">
        <f t="shared" si="9"/>
        <v xml:space="preserve"> </v>
      </c>
      <c r="HQ38" s="164" t="str">
        <f>IFERROR(IF($M38='Progress check conditions'!$N$4,VLOOKUP($HP38,'Progress check conditions'!$S$4:$T$6,2,TRUE),IF($M38='Progress check conditions'!$N$7,VLOOKUP($HP38,'Progress check conditions'!$S$7:$T$9,2,TRUE),IF($M38='Progress check conditions'!$N$10,VLOOKUP($HP38,'Progress check conditions'!$S$10:$T$12,2,TRUE),IF($M38='Progress check conditions'!$N$13,VLOOKUP($HP38,'Progress check conditions'!$S$13:$T$15,2,TRUE),IF($M38='Progress check conditions'!$N$16,VLOOKUP($HP38,'Progress check conditions'!$S$16:$T$18,2,TRUE),IF($M38='Progress check conditions'!$N$19,VLOOKUP($HP38,'Progress check conditions'!$S$19:$T$21,2,TRUE),VLOOKUP($HP38,'Progress check conditions'!$S$22:$T$24,2,TRUE))))))),"No judgement")</f>
        <v>No judgement</v>
      </c>
      <c r="HR38" s="115"/>
      <c r="HS38" s="116"/>
      <c r="HT38" s="117"/>
    </row>
    <row r="39" spans="1:228" x14ac:dyDescent="0.3">
      <c r="A39" s="156"/>
      <c r="B39" s="110"/>
      <c r="C39" s="111"/>
      <c r="D39" s="109"/>
      <c r="E39" s="112"/>
      <c r="F39" s="112"/>
      <c r="G39" s="112"/>
      <c r="H39" s="112"/>
      <c r="I39" s="113"/>
      <c r="J39" s="109"/>
      <c r="K39" s="113"/>
      <c r="L39" s="109"/>
      <c r="M39" s="114"/>
      <c r="N39" s="1"/>
      <c r="O39" s="5"/>
      <c r="P39" s="8"/>
      <c r="Q39" s="6"/>
      <c r="R39" s="5"/>
      <c r="S39" s="9"/>
      <c r="T39" s="1"/>
      <c r="U39" s="4"/>
      <c r="V39" s="8"/>
      <c r="W39" s="6"/>
      <c r="X39" s="4"/>
      <c r="Y39" s="9"/>
      <c r="Z39" s="1"/>
      <c r="AA39" s="4"/>
      <c r="AB39" s="8"/>
      <c r="AC39" s="6"/>
      <c r="AD39" s="4"/>
      <c r="AE39" s="9"/>
      <c r="AF39" s="1"/>
      <c r="AG39" s="3"/>
      <c r="AH39" s="7"/>
      <c r="AI39" s="3"/>
      <c r="AJ39" s="4"/>
      <c r="AK39" s="15"/>
      <c r="AL39" s="1"/>
      <c r="AM39" s="3"/>
      <c r="AN39" s="7"/>
      <c r="AO39" s="3"/>
      <c r="AP39" s="4"/>
      <c r="AQ39" s="15"/>
      <c r="AR39" s="1"/>
      <c r="AS39" s="3"/>
      <c r="AT39" s="43"/>
      <c r="AU39" s="130">
        <f>'Multipliers for tiers'!$C$4*SUM(N39,Q39,T39,W39,AF39,AC39,AI39,Z39,AL39,AO39,AR39)+'Multipliers for tiers'!$C$5*SUM(O39,R39,U39,X39,AG39,AD39,AJ39,AA39,AM39,AP39,AS39)+'Multipliers for tiers'!$C$6*SUM(P39,S39,V39,Y39,AH39,AE39,AK39,AB39,AN39,AQ39,AT39)</f>
        <v>0</v>
      </c>
      <c r="AV39" s="141">
        <f t="shared" si="0"/>
        <v>0</v>
      </c>
      <c r="AW39" s="151" t="str">
        <f t="shared" si="1"/>
        <v xml:space="preserve"> </v>
      </c>
      <c r="AX39" s="164" t="str">
        <f>IFERROR(IF($M39='Progress check conditions'!$B$4,VLOOKUP($AW39,'Progress check conditions'!$C$4:$D$6,2,TRUE),IF($M39='Progress check conditions'!$B$7,VLOOKUP($AW39,'Progress check conditions'!$C$7:$D$9,2,TRUE),IF($M39='Progress check conditions'!$B$10,VLOOKUP($AW39,'Progress check conditions'!$C$10:$D$12,2,TRUE),IF($M39='Progress check conditions'!$B$13,VLOOKUP($AW39,'Progress check conditions'!$C$13:$D$15,2,TRUE),IF($M39='Progress check conditions'!$B$16,VLOOKUP($AW39,'Progress check conditions'!$C$16:$D$18,2,TRUE),IF($M39='Progress check conditions'!$B$19,VLOOKUP($AW39,'Progress check conditions'!$C$19:$D$21,2,TRUE),VLOOKUP($AW39,'Progress check conditions'!$C$22:$D$24,2,TRUE))))))),"No judgement")</f>
        <v>No judgement</v>
      </c>
      <c r="AY39" s="115"/>
      <c r="AZ39" s="116"/>
      <c r="BA39" s="117"/>
      <c r="BB39" s="6"/>
      <c r="BC39" s="5"/>
      <c r="BD39" s="8"/>
      <c r="BE39" s="6"/>
      <c r="BF39" s="5"/>
      <c r="BG39" s="9"/>
      <c r="BH39" s="1"/>
      <c r="BI39" s="4"/>
      <c r="BJ39" s="8"/>
      <c r="BK39" s="6"/>
      <c r="BL39" s="4"/>
      <c r="BM39" s="9"/>
      <c r="BN39" s="1"/>
      <c r="BO39" s="4"/>
      <c r="BP39" s="8"/>
      <c r="BQ39" s="6"/>
      <c r="BR39" s="4"/>
      <c r="BS39" s="9"/>
      <c r="BT39" s="1"/>
      <c r="BU39" s="3"/>
      <c r="BV39" s="7"/>
      <c r="BW39" s="3"/>
      <c r="BX39" s="4"/>
      <c r="BY39" s="15"/>
      <c r="BZ39" s="1"/>
      <c r="CA39" s="3"/>
      <c r="CB39" s="7"/>
      <c r="CC39" s="3"/>
      <c r="CD39" s="4"/>
      <c r="CE39" s="15"/>
      <c r="CF39" s="1"/>
      <c r="CG39" s="3"/>
      <c r="CH39" s="7"/>
      <c r="CI39" s="2"/>
      <c r="CJ39" s="4"/>
      <c r="CK39" s="19"/>
      <c r="CL39" s="3"/>
      <c r="CM39" s="4"/>
      <c r="CN39" s="15"/>
      <c r="CO39" s="130">
        <f>'Multipliers for tiers'!$F$4*SUM(BB39,BE39,BH39,BK39,BN39,BQ39,BZ39,BW39,CC39,BT39,CF39,CI39,CL39)+'Multipliers for tiers'!$F$5*SUM(BC39,BF39,BI39,BL39,BO39,BR39,CA39,BX39,CD39,BU39,CG39,CJ39,CM39)+'Multipliers for tiers'!$F$6*SUM(BD39,BG39,BJ39,BM39,BP39,BS39,CB39,BY39,CE39,BV39,CH39,CK39,CN39)</f>
        <v>0</v>
      </c>
      <c r="CP39" s="144">
        <f t="shared" si="2"/>
        <v>0</v>
      </c>
      <c r="CQ39" s="133" t="str">
        <f t="shared" si="3"/>
        <v xml:space="preserve"> </v>
      </c>
      <c r="CR39" s="164" t="str">
        <f>IFERROR(IF($M39='Progress check conditions'!$F$4,VLOOKUP($CQ39,'Progress check conditions'!$G$4:$H$6,2,TRUE),IF($M39='Progress check conditions'!$F$7,VLOOKUP($CQ39,'Progress check conditions'!$G$7:$H$9,2,TRUE),IF($M39='Progress check conditions'!$F$10,VLOOKUP($CQ39,'Progress check conditions'!$G$10:$H$12,2,TRUE),IF($M39='Progress check conditions'!$F$13,VLOOKUP($CQ39,'Progress check conditions'!$G$13:$H$15,2,TRUE),IF($M39='Progress check conditions'!$F$16,VLOOKUP($CQ39,'Progress check conditions'!$G$16:$H$18,2,TRUE),IF($M39='Progress check conditions'!$F$19,VLOOKUP($CQ39,'Progress check conditions'!$G$19:$H$21,2,TRUE),VLOOKUP($CQ39,'Progress check conditions'!$G$22:$H$24,2,TRUE))))))),"No judgement")</f>
        <v>No judgement</v>
      </c>
      <c r="CS39" s="115"/>
      <c r="CT39" s="116"/>
      <c r="CU39" s="117"/>
      <c r="CV39" s="1"/>
      <c r="CW39" s="5"/>
      <c r="CX39" s="8"/>
      <c r="CY39" s="6"/>
      <c r="CZ39" s="5"/>
      <c r="DA39" s="9"/>
      <c r="DB39" s="1"/>
      <c r="DC39" s="4"/>
      <c r="DD39" s="8"/>
      <c r="DE39" s="6"/>
      <c r="DF39" s="4"/>
      <c r="DG39" s="9"/>
      <c r="DH39" s="1"/>
      <c r="DI39" s="4"/>
      <c r="DJ39" s="8"/>
      <c r="DK39" s="6"/>
      <c r="DL39" s="4"/>
      <c r="DM39" s="9"/>
      <c r="DN39" s="1"/>
      <c r="DO39" s="3"/>
      <c r="DP39" s="7"/>
      <c r="DQ39" s="3"/>
      <c r="DR39" s="4"/>
      <c r="DS39" s="15"/>
      <c r="DT39" s="1"/>
      <c r="DU39" s="3"/>
      <c r="DV39" s="7"/>
      <c r="DW39" s="3"/>
      <c r="DX39" s="4"/>
      <c r="DY39" s="15"/>
      <c r="DZ39" s="1"/>
      <c r="EA39" s="3"/>
      <c r="EB39" s="7"/>
      <c r="EC39" s="3"/>
      <c r="ED39" s="4"/>
      <c r="EE39" s="15"/>
      <c r="EF39" s="130">
        <f>'Multipliers for tiers'!$I$4*SUM(CV39,CY39,DB39,DE39,DH39,DQ39,DN39,DT39,DK39,DW39,DZ39,EC39)+'Multipliers for tiers'!$I$5*SUM(CW39,CZ39,DC39,DF39,DI39,DR39,DO39,DU39,DL39,DX39,EA39,ED39)+'Multipliers for tiers'!$I$6*SUM(CX39,DA39,DD39,DG39,DJ39,DS39,DP39,DV39,DM39,DY39,EB39,EE39)</f>
        <v>0</v>
      </c>
      <c r="EG39" s="144">
        <f t="shared" si="4"/>
        <v>0</v>
      </c>
      <c r="EH39" s="133" t="str">
        <f t="shared" si="5"/>
        <v xml:space="preserve"> </v>
      </c>
      <c r="EI39" s="164" t="str">
        <f>IFERROR(IF($M39='Progress check conditions'!$J$4,VLOOKUP($EH39,'Progress check conditions'!$K$4:$L$6,2,TRUE),IF($M39='Progress check conditions'!$J$7,VLOOKUP($EH39,'Progress check conditions'!$K$7:$L$9,2,TRUE),IF($M39='Progress check conditions'!$J$10,VLOOKUP($EH39,'Progress check conditions'!$K$10:$L$12,2,TRUE),IF($M39='Progress check conditions'!$J$13,VLOOKUP($EH39,'Progress check conditions'!$K$13:$L$15,2,TRUE),IF($M39='Progress check conditions'!$J$16,VLOOKUP($EH39,'Progress check conditions'!$K$16:$L$18,2,TRUE),IF($M39='Progress check conditions'!$J$19,VLOOKUP($EH39,'Progress check conditions'!$K$19:$L$21,2,TRUE),VLOOKUP($EH39,'Progress check conditions'!$K$22:$L$24,2,TRUE))))))),"No judgement")</f>
        <v>No judgement</v>
      </c>
      <c r="EJ39" s="115"/>
      <c r="EK39" s="116"/>
      <c r="EL39" s="117"/>
      <c r="EM39" s="1"/>
      <c r="EN39" s="4"/>
      <c r="EO39" s="16"/>
      <c r="EP39" s="8"/>
      <c r="EQ39" s="6"/>
      <c r="ER39" s="6"/>
      <c r="ES39" s="6"/>
      <c r="ET39" s="5"/>
      <c r="EU39" s="1"/>
      <c r="EV39" s="4"/>
      <c r="EW39" s="16"/>
      <c r="EX39" s="8"/>
      <c r="EY39" s="6"/>
      <c r="EZ39" s="4"/>
      <c r="FA39" s="16"/>
      <c r="FB39" s="9"/>
      <c r="FC39" s="1"/>
      <c r="FD39" s="4"/>
      <c r="FE39" s="16"/>
      <c r="FF39" s="8"/>
      <c r="FG39" s="6"/>
      <c r="FH39" s="4"/>
      <c r="FI39" s="16"/>
      <c r="FJ39" s="9"/>
      <c r="FK39" s="1"/>
      <c r="FL39" s="4"/>
      <c r="FM39" s="16"/>
      <c r="FN39" s="7"/>
      <c r="FO39" s="3"/>
      <c r="FP39" s="5"/>
      <c r="FQ39" s="5"/>
      <c r="FR39" s="15"/>
      <c r="FS39" s="1"/>
      <c r="FT39" s="4"/>
      <c r="FU39" s="16"/>
      <c r="FV39" s="7"/>
      <c r="FW39" s="3"/>
      <c r="FX39" s="5"/>
      <c r="FY39" s="5"/>
      <c r="FZ39" s="15"/>
      <c r="GA39" s="1"/>
      <c r="GB39" s="4"/>
      <c r="GC39" s="4"/>
      <c r="GD39" s="7"/>
      <c r="GE39" s="3"/>
      <c r="GF39" s="5"/>
      <c r="GG39" s="5"/>
      <c r="GH39" s="15"/>
      <c r="GI39" s="130">
        <f>'Multipliers for tiers'!$L$4*SUM(EM39,EQ39,EU39,EY39,FC39,FG39,FK39,FO39,FS39,FW39,GA39,GE39)+'Multipliers for tiers'!$L$5*SUM(EN39,ER39,EV39,EZ39,FD39,FH39,FL39,FP39,FT39,FX39,GB39,GF39)+'Multipliers for tiers'!$L$6*SUM(EO39,ES39,EW39,FA39,FE39,FI39,FM39,FQ39,FU39,FY39,GC39,GG39)+'Multipliers for tiers'!$L$7*SUM(EP39,ET39,EX39,FB39,FF39,FJ39,FN39,FR39,FV39,FZ39,GD39,GH39)</f>
        <v>0</v>
      </c>
      <c r="GJ39" s="144">
        <f t="shared" si="6"/>
        <v>0</v>
      </c>
      <c r="GK39" s="136" t="str">
        <f t="shared" si="7"/>
        <v xml:space="preserve"> </v>
      </c>
      <c r="GL39" s="164" t="str">
        <f>IFERROR(IF($M39='Progress check conditions'!$N$4,VLOOKUP($GK39,'Progress check conditions'!$O$4:$P$6,2,TRUE),IF($M39='Progress check conditions'!$N$7,VLOOKUP($GK39,'Progress check conditions'!$O$7:$P$9,2,TRUE),IF($M39='Progress check conditions'!$N$10,VLOOKUP($GK39,'Progress check conditions'!$O$10:$P$12,2,TRUE),IF($M39='Progress check conditions'!$N$13,VLOOKUP($GK39,'Progress check conditions'!$O$13:$P$15,2,TRUE),IF($M39='Progress check conditions'!$N$16,VLOOKUP($GK39,'Progress check conditions'!$O$16:$P$18,2,TRUE),IF($M39='Progress check conditions'!$N$19,VLOOKUP($GK39,'Progress check conditions'!$O$19:$P$21,2,TRUE),VLOOKUP($GK39,'Progress check conditions'!$O$22:$P$24,2,TRUE))))))),"No judgement")</f>
        <v>No judgement</v>
      </c>
      <c r="GM39" s="115"/>
      <c r="GN39" s="116"/>
      <c r="GO39" s="117"/>
      <c r="GP39" s="1"/>
      <c r="GQ39" s="4"/>
      <c r="GR39" s="4"/>
      <c r="GS39" s="8"/>
      <c r="GT39" s="6"/>
      <c r="GU39" s="6"/>
      <c r="GV39" s="6"/>
      <c r="GW39" s="5"/>
      <c r="GX39" s="1"/>
      <c r="GY39" s="4"/>
      <c r="GZ39" s="4"/>
      <c r="HA39" s="8"/>
      <c r="HB39" s="6"/>
      <c r="HC39" s="4"/>
      <c r="HD39" s="4"/>
      <c r="HE39" s="9"/>
      <c r="HF39" s="1"/>
      <c r="HG39" s="4"/>
      <c r="HH39" s="4"/>
      <c r="HI39" s="8"/>
      <c r="HJ39" s="6"/>
      <c r="HK39" s="4"/>
      <c r="HL39" s="4"/>
      <c r="HM39" s="9"/>
      <c r="HN39" s="130">
        <f>'Multipliers for tiers'!$O$4*SUM(GP39,GT39,GX39,HB39,HF39,HJ39)+'Multipliers for tiers'!$O$5*SUM(GQ39,GU39,GY39,HC39,HG39,HK39)+'Multipliers for tiers'!$O$6*SUM(GR39,GV39,GZ39,HD39,HH39,HL39)+'Multipliers for tiers'!$O$7*SUM(GS39,GW39,HA39,HE39,HI39,HM39)</f>
        <v>0</v>
      </c>
      <c r="HO39" s="144">
        <f t="shared" si="8"/>
        <v>0</v>
      </c>
      <c r="HP39" s="136" t="str">
        <f t="shared" si="9"/>
        <v xml:space="preserve"> </v>
      </c>
      <c r="HQ39" s="164" t="str">
        <f>IFERROR(IF($M39='Progress check conditions'!$N$4,VLOOKUP($HP39,'Progress check conditions'!$S$4:$T$6,2,TRUE),IF($M39='Progress check conditions'!$N$7,VLOOKUP($HP39,'Progress check conditions'!$S$7:$T$9,2,TRUE),IF($M39='Progress check conditions'!$N$10,VLOOKUP($HP39,'Progress check conditions'!$S$10:$T$12,2,TRUE),IF($M39='Progress check conditions'!$N$13,VLOOKUP($HP39,'Progress check conditions'!$S$13:$T$15,2,TRUE),IF($M39='Progress check conditions'!$N$16,VLOOKUP($HP39,'Progress check conditions'!$S$16:$T$18,2,TRUE),IF($M39='Progress check conditions'!$N$19,VLOOKUP($HP39,'Progress check conditions'!$S$19:$T$21,2,TRUE),VLOOKUP($HP39,'Progress check conditions'!$S$22:$T$24,2,TRUE))))))),"No judgement")</f>
        <v>No judgement</v>
      </c>
      <c r="HR39" s="115"/>
      <c r="HS39" s="116"/>
      <c r="HT39" s="117"/>
    </row>
    <row r="40" spans="1:228" x14ac:dyDescent="0.3">
      <c r="A40" s="156"/>
      <c r="B40" s="110"/>
      <c r="C40" s="111"/>
      <c r="D40" s="109"/>
      <c r="E40" s="112"/>
      <c r="F40" s="112"/>
      <c r="G40" s="112"/>
      <c r="H40" s="112"/>
      <c r="I40" s="113"/>
      <c r="J40" s="109"/>
      <c r="K40" s="113"/>
      <c r="L40" s="109"/>
      <c r="M40" s="114"/>
      <c r="N40" s="1"/>
      <c r="O40" s="5"/>
      <c r="P40" s="8"/>
      <c r="Q40" s="6"/>
      <c r="R40" s="5"/>
      <c r="S40" s="9"/>
      <c r="T40" s="1"/>
      <c r="U40" s="4"/>
      <c r="V40" s="8"/>
      <c r="W40" s="6"/>
      <c r="X40" s="4"/>
      <c r="Y40" s="9"/>
      <c r="Z40" s="1"/>
      <c r="AA40" s="4"/>
      <c r="AB40" s="8"/>
      <c r="AC40" s="6"/>
      <c r="AD40" s="4"/>
      <c r="AE40" s="9"/>
      <c r="AF40" s="1"/>
      <c r="AG40" s="3"/>
      <c r="AH40" s="7"/>
      <c r="AI40" s="3"/>
      <c r="AJ40" s="4"/>
      <c r="AK40" s="15"/>
      <c r="AL40" s="1"/>
      <c r="AM40" s="3"/>
      <c r="AN40" s="7"/>
      <c r="AO40" s="3"/>
      <c r="AP40" s="4"/>
      <c r="AQ40" s="15"/>
      <c r="AR40" s="1"/>
      <c r="AS40" s="3"/>
      <c r="AT40" s="43"/>
      <c r="AU40" s="130">
        <f>'Multipliers for tiers'!$C$4*SUM(N40,Q40,T40,W40,AF40,AC40,AI40,Z40,AL40,AO40,AR40)+'Multipliers for tiers'!$C$5*SUM(O40,R40,U40,X40,AG40,AD40,AJ40,AA40,AM40,AP40,AS40)+'Multipliers for tiers'!$C$6*SUM(P40,S40,V40,Y40,AH40,AE40,AK40,AB40,AN40,AQ40,AT40)</f>
        <v>0</v>
      </c>
      <c r="AV40" s="141">
        <f t="shared" si="0"/>
        <v>0</v>
      </c>
      <c r="AW40" s="151" t="str">
        <f t="shared" si="1"/>
        <v xml:space="preserve"> </v>
      </c>
      <c r="AX40" s="164" t="str">
        <f>IFERROR(IF($M40='Progress check conditions'!$B$4,VLOOKUP($AW40,'Progress check conditions'!$C$4:$D$6,2,TRUE),IF($M40='Progress check conditions'!$B$7,VLOOKUP($AW40,'Progress check conditions'!$C$7:$D$9,2,TRUE),IF($M40='Progress check conditions'!$B$10,VLOOKUP($AW40,'Progress check conditions'!$C$10:$D$12,2,TRUE),IF($M40='Progress check conditions'!$B$13,VLOOKUP($AW40,'Progress check conditions'!$C$13:$D$15,2,TRUE),IF($M40='Progress check conditions'!$B$16,VLOOKUP($AW40,'Progress check conditions'!$C$16:$D$18,2,TRUE),IF($M40='Progress check conditions'!$B$19,VLOOKUP($AW40,'Progress check conditions'!$C$19:$D$21,2,TRUE),VLOOKUP($AW40,'Progress check conditions'!$C$22:$D$24,2,TRUE))))))),"No judgement")</f>
        <v>No judgement</v>
      </c>
      <c r="AY40" s="115"/>
      <c r="AZ40" s="116"/>
      <c r="BA40" s="117"/>
      <c r="BB40" s="6"/>
      <c r="BC40" s="5"/>
      <c r="BD40" s="8"/>
      <c r="BE40" s="6"/>
      <c r="BF40" s="5"/>
      <c r="BG40" s="9"/>
      <c r="BH40" s="1"/>
      <c r="BI40" s="4"/>
      <c r="BJ40" s="8"/>
      <c r="BK40" s="6"/>
      <c r="BL40" s="4"/>
      <c r="BM40" s="9"/>
      <c r="BN40" s="1"/>
      <c r="BO40" s="4"/>
      <c r="BP40" s="8"/>
      <c r="BQ40" s="6"/>
      <c r="BR40" s="4"/>
      <c r="BS40" s="9"/>
      <c r="BT40" s="1"/>
      <c r="BU40" s="3"/>
      <c r="BV40" s="7"/>
      <c r="BW40" s="3"/>
      <c r="BX40" s="4"/>
      <c r="BY40" s="15"/>
      <c r="BZ40" s="1"/>
      <c r="CA40" s="3"/>
      <c r="CB40" s="7"/>
      <c r="CC40" s="3"/>
      <c r="CD40" s="4"/>
      <c r="CE40" s="15"/>
      <c r="CF40" s="1"/>
      <c r="CG40" s="3"/>
      <c r="CH40" s="7"/>
      <c r="CI40" s="2"/>
      <c r="CJ40" s="4"/>
      <c r="CK40" s="19"/>
      <c r="CL40" s="3"/>
      <c r="CM40" s="4"/>
      <c r="CN40" s="15"/>
      <c r="CO40" s="130">
        <f>'Multipliers for tiers'!$F$4*SUM(BB40,BE40,BH40,BK40,BN40,BQ40,BZ40,BW40,CC40,BT40,CF40,CI40,CL40)+'Multipliers for tiers'!$F$5*SUM(BC40,BF40,BI40,BL40,BO40,BR40,CA40,BX40,CD40,BU40,CG40,CJ40,CM40)+'Multipliers for tiers'!$F$6*SUM(BD40,BG40,BJ40,BM40,BP40,BS40,CB40,BY40,CE40,BV40,CH40,CK40,CN40)</f>
        <v>0</v>
      </c>
      <c r="CP40" s="144">
        <f t="shared" si="2"/>
        <v>0</v>
      </c>
      <c r="CQ40" s="133" t="str">
        <f t="shared" si="3"/>
        <v xml:space="preserve"> </v>
      </c>
      <c r="CR40" s="164" t="str">
        <f>IFERROR(IF($M40='Progress check conditions'!$F$4,VLOOKUP($CQ40,'Progress check conditions'!$G$4:$H$6,2,TRUE),IF($M40='Progress check conditions'!$F$7,VLOOKUP($CQ40,'Progress check conditions'!$G$7:$H$9,2,TRUE),IF($M40='Progress check conditions'!$F$10,VLOOKUP($CQ40,'Progress check conditions'!$G$10:$H$12,2,TRUE),IF($M40='Progress check conditions'!$F$13,VLOOKUP($CQ40,'Progress check conditions'!$G$13:$H$15,2,TRUE),IF($M40='Progress check conditions'!$F$16,VLOOKUP($CQ40,'Progress check conditions'!$G$16:$H$18,2,TRUE),IF($M40='Progress check conditions'!$F$19,VLOOKUP($CQ40,'Progress check conditions'!$G$19:$H$21,2,TRUE),VLOOKUP($CQ40,'Progress check conditions'!$G$22:$H$24,2,TRUE))))))),"No judgement")</f>
        <v>No judgement</v>
      </c>
      <c r="CS40" s="115"/>
      <c r="CT40" s="116"/>
      <c r="CU40" s="117"/>
      <c r="CV40" s="1"/>
      <c r="CW40" s="5"/>
      <c r="CX40" s="8"/>
      <c r="CY40" s="6"/>
      <c r="CZ40" s="5"/>
      <c r="DA40" s="9"/>
      <c r="DB40" s="1"/>
      <c r="DC40" s="4"/>
      <c r="DD40" s="8"/>
      <c r="DE40" s="6"/>
      <c r="DF40" s="4"/>
      <c r="DG40" s="9"/>
      <c r="DH40" s="1"/>
      <c r="DI40" s="4"/>
      <c r="DJ40" s="8"/>
      <c r="DK40" s="6"/>
      <c r="DL40" s="4"/>
      <c r="DM40" s="9"/>
      <c r="DN40" s="1"/>
      <c r="DO40" s="3"/>
      <c r="DP40" s="7"/>
      <c r="DQ40" s="3"/>
      <c r="DR40" s="4"/>
      <c r="DS40" s="15"/>
      <c r="DT40" s="1"/>
      <c r="DU40" s="3"/>
      <c r="DV40" s="7"/>
      <c r="DW40" s="3"/>
      <c r="DX40" s="4"/>
      <c r="DY40" s="15"/>
      <c r="DZ40" s="1"/>
      <c r="EA40" s="3"/>
      <c r="EB40" s="7"/>
      <c r="EC40" s="3"/>
      <c r="ED40" s="4"/>
      <c r="EE40" s="15"/>
      <c r="EF40" s="130">
        <f>'Multipliers for tiers'!$I$4*SUM(CV40,CY40,DB40,DE40,DH40,DQ40,DN40,DT40,DK40,DW40,DZ40,EC40)+'Multipliers for tiers'!$I$5*SUM(CW40,CZ40,DC40,DF40,DI40,DR40,DO40,DU40,DL40,DX40,EA40,ED40)+'Multipliers for tiers'!$I$6*SUM(CX40,DA40,DD40,DG40,DJ40,DS40,DP40,DV40,DM40,DY40,EB40,EE40)</f>
        <v>0</v>
      </c>
      <c r="EG40" s="144">
        <f t="shared" si="4"/>
        <v>0</v>
      </c>
      <c r="EH40" s="133" t="str">
        <f t="shared" si="5"/>
        <v xml:space="preserve"> </v>
      </c>
      <c r="EI40" s="164" t="str">
        <f>IFERROR(IF($M40='Progress check conditions'!$J$4,VLOOKUP($EH40,'Progress check conditions'!$K$4:$L$6,2,TRUE),IF($M40='Progress check conditions'!$J$7,VLOOKUP($EH40,'Progress check conditions'!$K$7:$L$9,2,TRUE),IF($M40='Progress check conditions'!$J$10,VLOOKUP($EH40,'Progress check conditions'!$K$10:$L$12,2,TRUE),IF($M40='Progress check conditions'!$J$13,VLOOKUP($EH40,'Progress check conditions'!$K$13:$L$15,2,TRUE),IF($M40='Progress check conditions'!$J$16,VLOOKUP($EH40,'Progress check conditions'!$K$16:$L$18,2,TRUE),IF($M40='Progress check conditions'!$J$19,VLOOKUP($EH40,'Progress check conditions'!$K$19:$L$21,2,TRUE),VLOOKUP($EH40,'Progress check conditions'!$K$22:$L$24,2,TRUE))))))),"No judgement")</f>
        <v>No judgement</v>
      </c>
      <c r="EJ40" s="115"/>
      <c r="EK40" s="116"/>
      <c r="EL40" s="117"/>
      <c r="EM40" s="1"/>
      <c r="EN40" s="4"/>
      <c r="EO40" s="16"/>
      <c r="EP40" s="8"/>
      <c r="EQ40" s="6"/>
      <c r="ER40" s="6"/>
      <c r="ES40" s="6"/>
      <c r="ET40" s="5"/>
      <c r="EU40" s="1"/>
      <c r="EV40" s="4"/>
      <c r="EW40" s="16"/>
      <c r="EX40" s="8"/>
      <c r="EY40" s="6"/>
      <c r="EZ40" s="4"/>
      <c r="FA40" s="16"/>
      <c r="FB40" s="9"/>
      <c r="FC40" s="1"/>
      <c r="FD40" s="4"/>
      <c r="FE40" s="16"/>
      <c r="FF40" s="8"/>
      <c r="FG40" s="6"/>
      <c r="FH40" s="4"/>
      <c r="FI40" s="16"/>
      <c r="FJ40" s="9"/>
      <c r="FK40" s="1"/>
      <c r="FL40" s="4"/>
      <c r="FM40" s="16"/>
      <c r="FN40" s="7"/>
      <c r="FO40" s="3"/>
      <c r="FP40" s="5"/>
      <c r="FQ40" s="5"/>
      <c r="FR40" s="15"/>
      <c r="FS40" s="1"/>
      <c r="FT40" s="4"/>
      <c r="FU40" s="16"/>
      <c r="FV40" s="7"/>
      <c r="FW40" s="3"/>
      <c r="FX40" s="5"/>
      <c r="FY40" s="5"/>
      <c r="FZ40" s="15"/>
      <c r="GA40" s="1"/>
      <c r="GB40" s="4"/>
      <c r="GC40" s="4"/>
      <c r="GD40" s="7"/>
      <c r="GE40" s="3"/>
      <c r="GF40" s="5"/>
      <c r="GG40" s="5"/>
      <c r="GH40" s="15"/>
      <c r="GI40" s="130">
        <f>'Multipliers for tiers'!$L$4*SUM(EM40,EQ40,EU40,EY40,FC40,FG40,FK40,FO40,FS40,FW40,GA40,GE40)+'Multipliers for tiers'!$L$5*SUM(EN40,ER40,EV40,EZ40,FD40,FH40,FL40,FP40,FT40,FX40,GB40,GF40)+'Multipliers for tiers'!$L$6*SUM(EO40,ES40,EW40,FA40,FE40,FI40,FM40,FQ40,FU40,FY40,GC40,GG40)+'Multipliers for tiers'!$L$7*SUM(EP40,ET40,EX40,FB40,FF40,FJ40,FN40,FR40,FV40,FZ40,GD40,GH40)</f>
        <v>0</v>
      </c>
      <c r="GJ40" s="144">
        <f t="shared" si="6"/>
        <v>0</v>
      </c>
      <c r="GK40" s="136" t="str">
        <f t="shared" si="7"/>
        <v xml:space="preserve"> </v>
      </c>
      <c r="GL40" s="164" t="str">
        <f>IFERROR(IF($M40='Progress check conditions'!$N$4,VLOOKUP($GK40,'Progress check conditions'!$O$4:$P$6,2,TRUE),IF($M40='Progress check conditions'!$N$7,VLOOKUP($GK40,'Progress check conditions'!$O$7:$P$9,2,TRUE),IF($M40='Progress check conditions'!$N$10,VLOOKUP($GK40,'Progress check conditions'!$O$10:$P$12,2,TRUE),IF($M40='Progress check conditions'!$N$13,VLOOKUP($GK40,'Progress check conditions'!$O$13:$P$15,2,TRUE),IF($M40='Progress check conditions'!$N$16,VLOOKUP($GK40,'Progress check conditions'!$O$16:$P$18,2,TRUE),IF($M40='Progress check conditions'!$N$19,VLOOKUP($GK40,'Progress check conditions'!$O$19:$P$21,2,TRUE),VLOOKUP($GK40,'Progress check conditions'!$O$22:$P$24,2,TRUE))))))),"No judgement")</f>
        <v>No judgement</v>
      </c>
      <c r="GM40" s="115"/>
      <c r="GN40" s="116"/>
      <c r="GO40" s="117"/>
      <c r="GP40" s="1"/>
      <c r="GQ40" s="4"/>
      <c r="GR40" s="4"/>
      <c r="GS40" s="8"/>
      <c r="GT40" s="6"/>
      <c r="GU40" s="6"/>
      <c r="GV40" s="6"/>
      <c r="GW40" s="5"/>
      <c r="GX40" s="1"/>
      <c r="GY40" s="4"/>
      <c r="GZ40" s="4"/>
      <c r="HA40" s="8"/>
      <c r="HB40" s="6"/>
      <c r="HC40" s="4"/>
      <c r="HD40" s="4"/>
      <c r="HE40" s="9"/>
      <c r="HF40" s="1"/>
      <c r="HG40" s="4"/>
      <c r="HH40" s="4"/>
      <c r="HI40" s="8"/>
      <c r="HJ40" s="6"/>
      <c r="HK40" s="4"/>
      <c r="HL40" s="4"/>
      <c r="HM40" s="9"/>
      <c r="HN40" s="130">
        <f>'Multipliers for tiers'!$O$4*SUM(GP40,GT40,GX40,HB40,HF40,HJ40)+'Multipliers for tiers'!$O$5*SUM(GQ40,GU40,GY40,HC40,HG40,HK40)+'Multipliers for tiers'!$O$6*SUM(GR40,GV40,GZ40,HD40,HH40,HL40)+'Multipliers for tiers'!$O$7*SUM(GS40,GW40,HA40,HE40,HI40,HM40)</f>
        <v>0</v>
      </c>
      <c r="HO40" s="144">
        <f t="shared" si="8"/>
        <v>0</v>
      </c>
      <c r="HP40" s="136" t="str">
        <f t="shared" si="9"/>
        <v xml:space="preserve"> </v>
      </c>
      <c r="HQ40" s="164" t="str">
        <f>IFERROR(IF($M40='Progress check conditions'!$N$4,VLOOKUP($HP40,'Progress check conditions'!$S$4:$T$6,2,TRUE),IF($M40='Progress check conditions'!$N$7,VLOOKUP($HP40,'Progress check conditions'!$S$7:$T$9,2,TRUE),IF($M40='Progress check conditions'!$N$10,VLOOKUP($HP40,'Progress check conditions'!$S$10:$T$12,2,TRUE),IF($M40='Progress check conditions'!$N$13,VLOOKUP($HP40,'Progress check conditions'!$S$13:$T$15,2,TRUE),IF($M40='Progress check conditions'!$N$16,VLOOKUP($HP40,'Progress check conditions'!$S$16:$T$18,2,TRUE),IF($M40='Progress check conditions'!$N$19,VLOOKUP($HP40,'Progress check conditions'!$S$19:$T$21,2,TRUE),VLOOKUP($HP40,'Progress check conditions'!$S$22:$T$24,2,TRUE))))))),"No judgement")</f>
        <v>No judgement</v>
      </c>
      <c r="HR40" s="115"/>
      <c r="HS40" s="116"/>
      <c r="HT40" s="117"/>
    </row>
    <row r="41" spans="1:228" x14ac:dyDescent="0.3">
      <c r="A41" s="156"/>
      <c r="B41" s="110"/>
      <c r="C41" s="111"/>
      <c r="D41" s="109"/>
      <c r="E41" s="112"/>
      <c r="F41" s="112"/>
      <c r="G41" s="112"/>
      <c r="H41" s="112"/>
      <c r="I41" s="113"/>
      <c r="J41" s="109"/>
      <c r="K41" s="113"/>
      <c r="L41" s="109"/>
      <c r="M41" s="114"/>
      <c r="N41" s="1"/>
      <c r="O41" s="5"/>
      <c r="P41" s="8"/>
      <c r="Q41" s="6"/>
      <c r="R41" s="5"/>
      <c r="S41" s="9"/>
      <c r="T41" s="1"/>
      <c r="U41" s="4"/>
      <c r="V41" s="8"/>
      <c r="W41" s="6"/>
      <c r="X41" s="4"/>
      <c r="Y41" s="9"/>
      <c r="Z41" s="1"/>
      <c r="AA41" s="4"/>
      <c r="AB41" s="8"/>
      <c r="AC41" s="6"/>
      <c r="AD41" s="4"/>
      <c r="AE41" s="9"/>
      <c r="AF41" s="1"/>
      <c r="AG41" s="3"/>
      <c r="AH41" s="7"/>
      <c r="AI41" s="3"/>
      <c r="AJ41" s="4"/>
      <c r="AK41" s="15"/>
      <c r="AL41" s="1"/>
      <c r="AM41" s="3"/>
      <c r="AN41" s="7"/>
      <c r="AO41" s="3"/>
      <c r="AP41" s="4"/>
      <c r="AQ41" s="15"/>
      <c r="AR41" s="1"/>
      <c r="AS41" s="3"/>
      <c r="AT41" s="43"/>
      <c r="AU41" s="130">
        <f>'Multipliers for tiers'!$C$4*SUM(N41,Q41,T41,W41,AF41,AC41,AI41,Z41,AL41,AO41,AR41)+'Multipliers for tiers'!$C$5*SUM(O41,R41,U41,X41,AG41,AD41,AJ41,AA41,AM41,AP41,AS41)+'Multipliers for tiers'!$C$6*SUM(P41,S41,V41,Y41,AH41,AE41,AK41,AB41,AN41,AQ41,AT41)</f>
        <v>0</v>
      </c>
      <c r="AV41" s="141">
        <f t="shared" si="0"/>
        <v>0</v>
      </c>
      <c r="AW41" s="151" t="str">
        <f t="shared" si="1"/>
        <v xml:space="preserve"> </v>
      </c>
      <c r="AX41" s="164" t="str">
        <f>IFERROR(IF($M41='Progress check conditions'!$B$4,VLOOKUP($AW41,'Progress check conditions'!$C$4:$D$6,2,TRUE),IF($M41='Progress check conditions'!$B$7,VLOOKUP($AW41,'Progress check conditions'!$C$7:$D$9,2,TRUE),IF($M41='Progress check conditions'!$B$10,VLOOKUP($AW41,'Progress check conditions'!$C$10:$D$12,2,TRUE),IF($M41='Progress check conditions'!$B$13,VLOOKUP($AW41,'Progress check conditions'!$C$13:$D$15,2,TRUE),IF($M41='Progress check conditions'!$B$16,VLOOKUP($AW41,'Progress check conditions'!$C$16:$D$18,2,TRUE),IF($M41='Progress check conditions'!$B$19,VLOOKUP($AW41,'Progress check conditions'!$C$19:$D$21,2,TRUE),VLOOKUP($AW41,'Progress check conditions'!$C$22:$D$24,2,TRUE))))))),"No judgement")</f>
        <v>No judgement</v>
      </c>
      <c r="AY41" s="115"/>
      <c r="AZ41" s="116"/>
      <c r="BA41" s="117"/>
      <c r="BB41" s="6"/>
      <c r="BC41" s="5"/>
      <c r="BD41" s="8"/>
      <c r="BE41" s="6"/>
      <c r="BF41" s="5"/>
      <c r="BG41" s="9"/>
      <c r="BH41" s="1"/>
      <c r="BI41" s="4"/>
      <c r="BJ41" s="8"/>
      <c r="BK41" s="6"/>
      <c r="BL41" s="4"/>
      <c r="BM41" s="9"/>
      <c r="BN41" s="1"/>
      <c r="BO41" s="4"/>
      <c r="BP41" s="8"/>
      <c r="BQ41" s="6"/>
      <c r="BR41" s="4"/>
      <c r="BS41" s="9"/>
      <c r="BT41" s="1"/>
      <c r="BU41" s="3"/>
      <c r="BV41" s="7"/>
      <c r="BW41" s="3"/>
      <c r="BX41" s="4"/>
      <c r="BY41" s="15"/>
      <c r="BZ41" s="1"/>
      <c r="CA41" s="3"/>
      <c r="CB41" s="7"/>
      <c r="CC41" s="3"/>
      <c r="CD41" s="4"/>
      <c r="CE41" s="15"/>
      <c r="CF41" s="1"/>
      <c r="CG41" s="3"/>
      <c r="CH41" s="7"/>
      <c r="CI41" s="2"/>
      <c r="CJ41" s="4"/>
      <c r="CK41" s="19"/>
      <c r="CL41" s="3"/>
      <c r="CM41" s="4"/>
      <c r="CN41" s="15"/>
      <c r="CO41" s="130">
        <f>'Multipliers for tiers'!$F$4*SUM(BB41,BE41,BH41,BK41,BN41,BQ41,BZ41,BW41,CC41,BT41,CF41,CI41,CL41)+'Multipliers for tiers'!$F$5*SUM(BC41,BF41,BI41,BL41,BO41,BR41,CA41,BX41,CD41,BU41,CG41,CJ41,CM41)+'Multipliers for tiers'!$F$6*SUM(BD41,BG41,BJ41,BM41,BP41,BS41,CB41,BY41,CE41,BV41,CH41,CK41,CN41)</f>
        <v>0</v>
      </c>
      <c r="CP41" s="144">
        <f t="shared" si="2"/>
        <v>0</v>
      </c>
      <c r="CQ41" s="133" t="str">
        <f t="shared" si="3"/>
        <v xml:space="preserve"> </v>
      </c>
      <c r="CR41" s="164" t="str">
        <f>IFERROR(IF($M41='Progress check conditions'!$F$4,VLOOKUP($CQ41,'Progress check conditions'!$G$4:$H$6,2,TRUE),IF($M41='Progress check conditions'!$F$7,VLOOKUP($CQ41,'Progress check conditions'!$G$7:$H$9,2,TRUE),IF($M41='Progress check conditions'!$F$10,VLOOKUP($CQ41,'Progress check conditions'!$G$10:$H$12,2,TRUE),IF($M41='Progress check conditions'!$F$13,VLOOKUP($CQ41,'Progress check conditions'!$G$13:$H$15,2,TRUE),IF($M41='Progress check conditions'!$F$16,VLOOKUP($CQ41,'Progress check conditions'!$G$16:$H$18,2,TRUE),IF($M41='Progress check conditions'!$F$19,VLOOKUP($CQ41,'Progress check conditions'!$G$19:$H$21,2,TRUE),VLOOKUP($CQ41,'Progress check conditions'!$G$22:$H$24,2,TRUE))))))),"No judgement")</f>
        <v>No judgement</v>
      </c>
      <c r="CS41" s="115"/>
      <c r="CT41" s="116"/>
      <c r="CU41" s="117"/>
      <c r="CV41" s="1"/>
      <c r="CW41" s="5"/>
      <c r="CX41" s="8"/>
      <c r="CY41" s="6"/>
      <c r="CZ41" s="5"/>
      <c r="DA41" s="9"/>
      <c r="DB41" s="1"/>
      <c r="DC41" s="4"/>
      <c r="DD41" s="8"/>
      <c r="DE41" s="6"/>
      <c r="DF41" s="4"/>
      <c r="DG41" s="9"/>
      <c r="DH41" s="1"/>
      <c r="DI41" s="4"/>
      <c r="DJ41" s="8"/>
      <c r="DK41" s="6"/>
      <c r="DL41" s="4"/>
      <c r="DM41" s="9"/>
      <c r="DN41" s="1"/>
      <c r="DO41" s="3"/>
      <c r="DP41" s="7"/>
      <c r="DQ41" s="3"/>
      <c r="DR41" s="4"/>
      <c r="DS41" s="15"/>
      <c r="DT41" s="1"/>
      <c r="DU41" s="3"/>
      <c r="DV41" s="7"/>
      <c r="DW41" s="3"/>
      <c r="DX41" s="4"/>
      <c r="DY41" s="15"/>
      <c r="DZ41" s="1"/>
      <c r="EA41" s="3"/>
      <c r="EB41" s="7"/>
      <c r="EC41" s="3"/>
      <c r="ED41" s="4"/>
      <c r="EE41" s="15"/>
      <c r="EF41" s="130">
        <f>'Multipliers for tiers'!$I$4*SUM(CV41,CY41,DB41,DE41,DH41,DQ41,DN41,DT41,DK41,DW41,DZ41,EC41)+'Multipliers for tiers'!$I$5*SUM(CW41,CZ41,DC41,DF41,DI41,DR41,DO41,DU41,DL41,DX41,EA41,ED41)+'Multipliers for tiers'!$I$6*SUM(CX41,DA41,DD41,DG41,DJ41,DS41,DP41,DV41,DM41,DY41,EB41,EE41)</f>
        <v>0</v>
      </c>
      <c r="EG41" s="144">
        <f t="shared" si="4"/>
        <v>0</v>
      </c>
      <c r="EH41" s="133" t="str">
        <f t="shared" si="5"/>
        <v xml:space="preserve"> </v>
      </c>
      <c r="EI41" s="164" t="str">
        <f>IFERROR(IF($M41='Progress check conditions'!$J$4,VLOOKUP($EH41,'Progress check conditions'!$K$4:$L$6,2,TRUE),IF($M41='Progress check conditions'!$J$7,VLOOKUP($EH41,'Progress check conditions'!$K$7:$L$9,2,TRUE),IF($M41='Progress check conditions'!$J$10,VLOOKUP($EH41,'Progress check conditions'!$K$10:$L$12,2,TRUE),IF($M41='Progress check conditions'!$J$13,VLOOKUP($EH41,'Progress check conditions'!$K$13:$L$15,2,TRUE),IF($M41='Progress check conditions'!$J$16,VLOOKUP($EH41,'Progress check conditions'!$K$16:$L$18,2,TRUE),IF($M41='Progress check conditions'!$J$19,VLOOKUP($EH41,'Progress check conditions'!$K$19:$L$21,2,TRUE),VLOOKUP($EH41,'Progress check conditions'!$K$22:$L$24,2,TRUE))))))),"No judgement")</f>
        <v>No judgement</v>
      </c>
      <c r="EJ41" s="115"/>
      <c r="EK41" s="116"/>
      <c r="EL41" s="117"/>
      <c r="EM41" s="1"/>
      <c r="EN41" s="4"/>
      <c r="EO41" s="16"/>
      <c r="EP41" s="8"/>
      <c r="EQ41" s="6"/>
      <c r="ER41" s="6"/>
      <c r="ES41" s="6"/>
      <c r="ET41" s="5"/>
      <c r="EU41" s="1"/>
      <c r="EV41" s="4"/>
      <c r="EW41" s="16"/>
      <c r="EX41" s="8"/>
      <c r="EY41" s="6"/>
      <c r="EZ41" s="4"/>
      <c r="FA41" s="16"/>
      <c r="FB41" s="9"/>
      <c r="FC41" s="1"/>
      <c r="FD41" s="4"/>
      <c r="FE41" s="16"/>
      <c r="FF41" s="8"/>
      <c r="FG41" s="6"/>
      <c r="FH41" s="4"/>
      <c r="FI41" s="16"/>
      <c r="FJ41" s="9"/>
      <c r="FK41" s="1"/>
      <c r="FL41" s="4"/>
      <c r="FM41" s="16"/>
      <c r="FN41" s="7"/>
      <c r="FO41" s="3"/>
      <c r="FP41" s="5"/>
      <c r="FQ41" s="5"/>
      <c r="FR41" s="15"/>
      <c r="FS41" s="1"/>
      <c r="FT41" s="4"/>
      <c r="FU41" s="16"/>
      <c r="FV41" s="7"/>
      <c r="FW41" s="3"/>
      <c r="FX41" s="5"/>
      <c r="FY41" s="5"/>
      <c r="FZ41" s="15"/>
      <c r="GA41" s="1"/>
      <c r="GB41" s="4"/>
      <c r="GC41" s="4"/>
      <c r="GD41" s="7"/>
      <c r="GE41" s="3"/>
      <c r="GF41" s="5"/>
      <c r="GG41" s="5"/>
      <c r="GH41" s="15"/>
      <c r="GI41" s="130">
        <f>'Multipliers for tiers'!$L$4*SUM(EM41,EQ41,EU41,EY41,FC41,FG41,FK41,FO41,FS41,FW41,GA41,GE41)+'Multipliers for tiers'!$L$5*SUM(EN41,ER41,EV41,EZ41,FD41,FH41,FL41,FP41,FT41,FX41,GB41,GF41)+'Multipliers for tiers'!$L$6*SUM(EO41,ES41,EW41,FA41,FE41,FI41,FM41,FQ41,FU41,FY41,GC41,GG41)+'Multipliers for tiers'!$L$7*SUM(EP41,ET41,EX41,FB41,FF41,FJ41,FN41,FR41,FV41,FZ41,GD41,GH41)</f>
        <v>0</v>
      </c>
      <c r="GJ41" s="144">
        <f t="shared" si="6"/>
        <v>0</v>
      </c>
      <c r="GK41" s="136" t="str">
        <f t="shared" si="7"/>
        <v xml:space="preserve"> </v>
      </c>
      <c r="GL41" s="164" t="str">
        <f>IFERROR(IF($M41='Progress check conditions'!$N$4,VLOOKUP($GK41,'Progress check conditions'!$O$4:$P$6,2,TRUE),IF($M41='Progress check conditions'!$N$7,VLOOKUP($GK41,'Progress check conditions'!$O$7:$P$9,2,TRUE),IF($M41='Progress check conditions'!$N$10,VLOOKUP($GK41,'Progress check conditions'!$O$10:$P$12,2,TRUE),IF($M41='Progress check conditions'!$N$13,VLOOKUP($GK41,'Progress check conditions'!$O$13:$P$15,2,TRUE),IF($M41='Progress check conditions'!$N$16,VLOOKUP($GK41,'Progress check conditions'!$O$16:$P$18,2,TRUE),IF($M41='Progress check conditions'!$N$19,VLOOKUP($GK41,'Progress check conditions'!$O$19:$P$21,2,TRUE),VLOOKUP($GK41,'Progress check conditions'!$O$22:$P$24,2,TRUE))))))),"No judgement")</f>
        <v>No judgement</v>
      </c>
      <c r="GM41" s="115"/>
      <c r="GN41" s="116"/>
      <c r="GO41" s="117"/>
      <c r="GP41" s="1"/>
      <c r="GQ41" s="4"/>
      <c r="GR41" s="4"/>
      <c r="GS41" s="8"/>
      <c r="GT41" s="6"/>
      <c r="GU41" s="6"/>
      <c r="GV41" s="6"/>
      <c r="GW41" s="5"/>
      <c r="GX41" s="1"/>
      <c r="GY41" s="4"/>
      <c r="GZ41" s="4"/>
      <c r="HA41" s="8"/>
      <c r="HB41" s="6"/>
      <c r="HC41" s="4"/>
      <c r="HD41" s="4"/>
      <c r="HE41" s="9"/>
      <c r="HF41" s="1"/>
      <c r="HG41" s="4"/>
      <c r="HH41" s="4"/>
      <c r="HI41" s="8"/>
      <c r="HJ41" s="6"/>
      <c r="HK41" s="4"/>
      <c r="HL41" s="4"/>
      <c r="HM41" s="9"/>
      <c r="HN41" s="130">
        <f>'Multipliers for tiers'!$O$4*SUM(GP41,GT41,GX41,HB41,HF41,HJ41)+'Multipliers for tiers'!$O$5*SUM(GQ41,GU41,GY41,HC41,HG41,HK41)+'Multipliers for tiers'!$O$6*SUM(GR41,GV41,GZ41,HD41,HH41,HL41)+'Multipliers for tiers'!$O$7*SUM(GS41,GW41,HA41,HE41,HI41,HM41)</f>
        <v>0</v>
      </c>
      <c r="HO41" s="144">
        <f t="shared" si="8"/>
        <v>0</v>
      </c>
      <c r="HP41" s="136" t="str">
        <f t="shared" si="9"/>
        <v xml:space="preserve"> </v>
      </c>
      <c r="HQ41" s="164" t="str">
        <f>IFERROR(IF($M41='Progress check conditions'!$N$4,VLOOKUP($HP41,'Progress check conditions'!$S$4:$T$6,2,TRUE),IF($M41='Progress check conditions'!$N$7,VLOOKUP($HP41,'Progress check conditions'!$S$7:$T$9,2,TRUE),IF($M41='Progress check conditions'!$N$10,VLOOKUP($HP41,'Progress check conditions'!$S$10:$T$12,2,TRUE),IF($M41='Progress check conditions'!$N$13,VLOOKUP($HP41,'Progress check conditions'!$S$13:$T$15,2,TRUE),IF($M41='Progress check conditions'!$N$16,VLOOKUP($HP41,'Progress check conditions'!$S$16:$T$18,2,TRUE),IF($M41='Progress check conditions'!$N$19,VLOOKUP($HP41,'Progress check conditions'!$S$19:$T$21,2,TRUE),VLOOKUP($HP41,'Progress check conditions'!$S$22:$T$24,2,TRUE))))))),"No judgement")</f>
        <v>No judgement</v>
      </c>
      <c r="HR41" s="115"/>
      <c r="HS41" s="116"/>
      <c r="HT41" s="117"/>
    </row>
    <row r="42" spans="1:228" x14ac:dyDescent="0.3">
      <c r="A42" s="156"/>
      <c r="B42" s="110"/>
      <c r="C42" s="111"/>
      <c r="D42" s="109"/>
      <c r="E42" s="112"/>
      <c r="F42" s="112"/>
      <c r="G42" s="112"/>
      <c r="H42" s="112"/>
      <c r="I42" s="113"/>
      <c r="J42" s="109"/>
      <c r="K42" s="113"/>
      <c r="L42" s="109"/>
      <c r="M42" s="114"/>
      <c r="N42" s="1"/>
      <c r="O42" s="5"/>
      <c r="P42" s="8"/>
      <c r="Q42" s="6"/>
      <c r="R42" s="5"/>
      <c r="S42" s="9"/>
      <c r="T42" s="1"/>
      <c r="U42" s="4"/>
      <c r="V42" s="8"/>
      <c r="W42" s="6"/>
      <c r="X42" s="4"/>
      <c r="Y42" s="9"/>
      <c r="Z42" s="1"/>
      <c r="AA42" s="4"/>
      <c r="AB42" s="8"/>
      <c r="AC42" s="6"/>
      <c r="AD42" s="4"/>
      <c r="AE42" s="9"/>
      <c r="AF42" s="1"/>
      <c r="AG42" s="3"/>
      <c r="AH42" s="7"/>
      <c r="AI42" s="3"/>
      <c r="AJ42" s="4"/>
      <c r="AK42" s="15"/>
      <c r="AL42" s="1"/>
      <c r="AM42" s="3"/>
      <c r="AN42" s="7"/>
      <c r="AO42" s="3"/>
      <c r="AP42" s="4"/>
      <c r="AQ42" s="15"/>
      <c r="AR42" s="1"/>
      <c r="AS42" s="3"/>
      <c r="AT42" s="43"/>
      <c r="AU42" s="130">
        <f>'Multipliers for tiers'!$C$4*SUM(N42,Q42,T42,W42,AF42,AC42,AI42,Z42,AL42,AO42,AR42)+'Multipliers for tiers'!$C$5*SUM(O42,R42,U42,X42,AG42,AD42,AJ42,AA42,AM42,AP42,AS42)+'Multipliers for tiers'!$C$6*SUM(P42,S42,V42,Y42,AH42,AE42,AK42,AB42,AN42,AQ42,AT42)</f>
        <v>0</v>
      </c>
      <c r="AV42" s="141">
        <f t="shared" si="0"/>
        <v>0</v>
      </c>
      <c r="AW42" s="151" t="str">
        <f t="shared" si="1"/>
        <v xml:space="preserve"> </v>
      </c>
      <c r="AX42" s="164" t="str">
        <f>IFERROR(IF($M42='Progress check conditions'!$B$4,VLOOKUP($AW42,'Progress check conditions'!$C$4:$D$6,2,TRUE),IF($M42='Progress check conditions'!$B$7,VLOOKUP($AW42,'Progress check conditions'!$C$7:$D$9,2,TRUE),IF($M42='Progress check conditions'!$B$10,VLOOKUP($AW42,'Progress check conditions'!$C$10:$D$12,2,TRUE),IF($M42='Progress check conditions'!$B$13,VLOOKUP($AW42,'Progress check conditions'!$C$13:$D$15,2,TRUE),IF($M42='Progress check conditions'!$B$16,VLOOKUP($AW42,'Progress check conditions'!$C$16:$D$18,2,TRUE),IF($M42='Progress check conditions'!$B$19,VLOOKUP($AW42,'Progress check conditions'!$C$19:$D$21,2,TRUE),VLOOKUP($AW42,'Progress check conditions'!$C$22:$D$24,2,TRUE))))))),"No judgement")</f>
        <v>No judgement</v>
      </c>
      <c r="AY42" s="115"/>
      <c r="AZ42" s="116"/>
      <c r="BA42" s="117"/>
      <c r="BB42" s="6"/>
      <c r="BC42" s="5"/>
      <c r="BD42" s="8"/>
      <c r="BE42" s="6"/>
      <c r="BF42" s="5"/>
      <c r="BG42" s="9"/>
      <c r="BH42" s="1"/>
      <c r="BI42" s="4"/>
      <c r="BJ42" s="8"/>
      <c r="BK42" s="6"/>
      <c r="BL42" s="4"/>
      <c r="BM42" s="9"/>
      <c r="BN42" s="1"/>
      <c r="BO42" s="4"/>
      <c r="BP42" s="8"/>
      <c r="BQ42" s="6"/>
      <c r="BR42" s="4"/>
      <c r="BS42" s="9"/>
      <c r="BT42" s="1"/>
      <c r="BU42" s="3"/>
      <c r="BV42" s="7"/>
      <c r="BW42" s="3"/>
      <c r="BX42" s="4"/>
      <c r="BY42" s="15"/>
      <c r="BZ42" s="1"/>
      <c r="CA42" s="3"/>
      <c r="CB42" s="7"/>
      <c r="CC42" s="3"/>
      <c r="CD42" s="4"/>
      <c r="CE42" s="15"/>
      <c r="CF42" s="1"/>
      <c r="CG42" s="3"/>
      <c r="CH42" s="7"/>
      <c r="CI42" s="2"/>
      <c r="CJ42" s="4"/>
      <c r="CK42" s="19"/>
      <c r="CL42" s="3"/>
      <c r="CM42" s="4"/>
      <c r="CN42" s="15"/>
      <c r="CO42" s="130">
        <f>'Multipliers for tiers'!$F$4*SUM(BB42,BE42,BH42,BK42,BN42,BQ42,BZ42,BW42,CC42,BT42,CF42,CI42,CL42)+'Multipliers for tiers'!$F$5*SUM(BC42,BF42,BI42,BL42,BO42,BR42,CA42,BX42,CD42,BU42,CG42,CJ42,CM42)+'Multipliers for tiers'!$F$6*SUM(BD42,BG42,BJ42,BM42,BP42,BS42,CB42,BY42,CE42,BV42,CH42,CK42,CN42)</f>
        <v>0</v>
      </c>
      <c r="CP42" s="144">
        <f t="shared" si="2"/>
        <v>0</v>
      </c>
      <c r="CQ42" s="133" t="str">
        <f t="shared" si="3"/>
        <v xml:space="preserve"> </v>
      </c>
      <c r="CR42" s="164" t="str">
        <f>IFERROR(IF($M42='Progress check conditions'!$F$4,VLOOKUP($CQ42,'Progress check conditions'!$G$4:$H$6,2,TRUE),IF($M42='Progress check conditions'!$F$7,VLOOKUP($CQ42,'Progress check conditions'!$G$7:$H$9,2,TRUE),IF($M42='Progress check conditions'!$F$10,VLOOKUP($CQ42,'Progress check conditions'!$G$10:$H$12,2,TRUE),IF($M42='Progress check conditions'!$F$13,VLOOKUP($CQ42,'Progress check conditions'!$G$13:$H$15,2,TRUE),IF($M42='Progress check conditions'!$F$16,VLOOKUP($CQ42,'Progress check conditions'!$G$16:$H$18,2,TRUE),IF($M42='Progress check conditions'!$F$19,VLOOKUP($CQ42,'Progress check conditions'!$G$19:$H$21,2,TRUE),VLOOKUP($CQ42,'Progress check conditions'!$G$22:$H$24,2,TRUE))))))),"No judgement")</f>
        <v>No judgement</v>
      </c>
      <c r="CS42" s="115"/>
      <c r="CT42" s="116"/>
      <c r="CU42" s="117"/>
      <c r="CV42" s="1"/>
      <c r="CW42" s="5"/>
      <c r="CX42" s="8"/>
      <c r="CY42" s="6"/>
      <c r="CZ42" s="5"/>
      <c r="DA42" s="9"/>
      <c r="DB42" s="1"/>
      <c r="DC42" s="4"/>
      <c r="DD42" s="8"/>
      <c r="DE42" s="6"/>
      <c r="DF42" s="4"/>
      <c r="DG42" s="9"/>
      <c r="DH42" s="1"/>
      <c r="DI42" s="4"/>
      <c r="DJ42" s="8"/>
      <c r="DK42" s="6"/>
      <c r="DL42" s="4"/>
      <c r="DM42" s="9"/>
      <c r="DN42" s="1"/>
      <c r="DO42" s="3"/>
      <c r="DP42" s="7"/>
      <c r="DQ42" s="3"/>
      <c r="DR42" s="4"/>
      <c r="DS42" s="15"/>
      <c r="DT42" s="1"/>
      <c r="DU42" s="3"/>
      <c r="DV42" s="7"/>
      <c r="DW42" s="3"/>
      <c r="DX42" s="4"/>
      <c r="DY42" s="15"/>
      <c r="DZ42" s="1"/>
      <c r="EA42" s="3"/>
      <c r="EB42" s="7"/>
      <c r="EC42" s="3"/>
      <c r="ED42" s="4"/>
      <c r="EE42" s="15"/>
      <c r="EF42" s="130">
        <f>'Multipliers for tiers'!$I$4*SUM(CV42,CY42,DB42,DE42,DH42,DQ42,DN42,DT42,DK42,DW42,DZ42,EC42)+'Multipliers for tiers'!$I$5*SUM(CW42,CZ42,DC42,DF42,DI42,DR42,DO42,DU42,DL42,DX42,EA42,ED42)+'Multipliers for tiers'!$I$6*SUM(CX42,DA42,DD42,DG42,DJ42,DS42,DP42,DV42,DM42,DY42,EB42,EE42)</f>
        <v>0</v>
      </c>
      <c r="EG42" s="144">
        <f t="shared" si="4"/>
        <v>0</v>
      </c>
      <c r="EH42" s="133" t="str">
        <f t="shared" si="5"/>
        <v xml:space="preserve"> </v>
      </c>
      <c r="EI42" s="164" t="str">
        <f>IFERROR(IF($M42='Progress check conditions'!$J$4,VLOOKUP($EH42,'Progress check conditions'!$K$4:$L$6,2,TRUE),IF($M42='Progress check conditions'!$J$7,VLOOKUP($EH42,'Progress check conditions'!$K$7:$L$9,2,TRUE),IF($M42='Progress check conditions'!$J$10,VLOOKUP($EH42,'Progress check conditions'!$K$10:$L$12,2,TRUE),IF($M42='Progress check conditions'!$J$13,VLOOKUP($EH42,'Progress check conditions'!$K$13:$L$15,2,TRUE),IF($M42='Progress check conditions'!$J$16,VLOOKUP($EH42,'Progress check conditions'!$K$16:$L$18,2,TRUE),IF($M42='Progress check conditions'!$J$19,VLOOKUP($EH42,'Progress check conditions'!$K$19:$L$21,2,TRUE),VLOOKUP($EH42,'Progress check conditions'!$K$22:$L$24,2,TRUE))))))),"No judgement")</f>
        <v>No judgement</v>
      </c>
      <c r="EJ42" s="115"/>
      <c r="EK42" s="116"/>
      <c r="EL42" s="117"/>
      <c r="EM42" s="1"/>
      <c r="EN42" s="4"/>
      <c r="EO42" s="16"/>
      <c r="EP42" s="8"/>
      <c r="EQ42" s="6"/>
      <c r="ER42" s="6"/>
      <c r="ES42" s="6"/>
      <c r="ET42" s="5"/>
      <c r="EU42" s="1"/>
      <c r="EV42" s="4"/>
      <c r="EW42" s="16"/>
      <c r="EX42" s="8"/>
      <c r="EY42" s="6"/>
      <c r="EZ42" s="4"/>
      <c r="FA42" s="16"/>
      <c r="FB42" s="9"/>
      <c r="FC42" s="1"/>
      <c r="FD42" s="4"/>
      <c r="FE42" s="16"/>
      <c r="FF42" s="8"/>
      <c r="FG42" s="6"/>
      <c r="FH42" s="4"/>
      <c r="FI42" s="16"/>
      <c r="FJ42" s="9"/>
      <c r="FK42" s="1"/>
      <c r="FL42" s="4"/>
      <c r="FM42" s="16"/>
      <c r="FN42" s="7"/>
      <c r="FO42" s="3"/>
      <c r="FP42" s="5"/>
      <c r="FQ42" s="5"/>
      <c r="FR42" s="15"/>
      <c r="FS42" s="1"/>
      <c r="FT42" s="4"/>
      <c r="FU42" s="16"/>
      <c r="FV42" s="7"/>
      <c r="FW42" s="3"/>
      <c r="FX42" s="5"/>
      <c r="FY42" s="5"/>
      <c r="FZ42" s="15"/>
      <c r="GA42" s="1"/>
      <c r="GB42" s="4"/>
      <c r="GC42" s="4"/>
      <c r="GD42" s="7"/>
      <c r="GE42" s="3"/>
      <c r="GF42" s="5"/>
      <c r="GG42" s="5"/>
      <c r="GH42" s="15"/>
      <c r="GI42" s="130">
        <f>'Multipliers for tiers'!$L$4*SUM(EM42,EQ42,EU42,EY42,FC42,FG42,FK42,FO42,FS42,FW42,GA42,GE42)+'Multipliers for tiers'!$L$5*SUM(EN42,ER42,EV42,EZ42,FD42,FH42,FL42,FP42,FT42,FX42,GB42,GF42)+'Multipliers for tiers'!$L$6*SUM(EO42,ES42,EW42,FA42,FE42,FI42,FM42,FQ42,FU42,FY42,GC42,GG42)+'Multipliers for tiers'!$L$7*SUM(EP42,ET42,EX42,FB42,FF42,FJ42,FN42,FR42,FV42,FZ42,GD42,GH42)</f>
        <v>0</v>
      </c>
      <c r="GJ42" s="144">
        <f t="shared" si="6"/>
        <v>0</v>
      </c>
      <c r="GK42" s="136" t="str">
        <f t="shared" si="7"/>
        <v xml:space="preserve"> </v>
      </c>
      <c r="GL42" s="164" t="str">
        <f>IFERROR(IF($M42='Progress check conditions'!$N$4,VLOOKUP($GK42,'Progress check conditions'!$O$4:$P$6,2,TRUE),IF($M42='Progress check conditions'!$N$7,VLOOKUP($GK42,'Progress check conditions'!$O$7:$P$9,2,TRUE),IF($M42='Progress check conditions'!$N$10,VLOOKUP($GK42,'Progress check conditions'!$O$10:$P$12,2,TRUE),IF($M42='Progress check conditions'!$N$13,VLOOKUP($GK42,'Progress check conditions'!$O$13:$P$15,2,TRUE),IF($M42='Progress check conditions'!$N$16,VLOOKUP($GK42,'Progress check conditions'!$O$16:$P$18,2,TRUE),IF($M42='Progress check conditions'!$N$19,VLOOKUP($GK42,'Progress check conditions'!$O$19:$P$21,2,TRUE),VLOOKUP($GK42,'Progress check conditions'!$O$22:$P$24,2,TRUE))))))),"No judgement")</f>
        <v>No judgement</v>
      </c>
      <c r="GM42" s="115"/>
      <c r="GN42" s="116"/>
      <c r="GO42" s="117"/>
      <c r="GP42" s="1"/>
      <c r="GQ42" s="4"/>
      <c r="GR42" s="4"/>
      <c r="GS42" s="8"/>
      <c r="GT42" s="6"/>
      <c r="GU42" s="6"/>
      <c r="GV42" s="6"/>
      <c r="GW42" s="5"/>
      <c r="GX42" s="1"/>
      <c r="GY42" s="4"/>
      <c r="GZ42" s="4"/>
      <c r="HA42" s="8"/>
      <c r="HB42" s="6"/>
      <c r="HC42" s="4"/>
      <c r="HD42" s="4"/>
      <c r="HE42" s="9"/>
      <c r="HF42" s="1"/>
      <c r="HG42" s="4"/>
      <c r="HH42" s="4"/>
      <c r="HI42" s="8"/>
      <c r="HJ42" s="6"/>
      <c r="HK42" s="4"/>
      <c r="HL42" s="4"/>
      <c r="HM42" s="9"/>
      <c r="HN42" s="130">
        <f>'Multipliers for tiers'!$O$4*SUM(GP42,GT42,GX42,HB42,HF42,HJ42)+'Multipliers for tiers'!$O$5*SUM(GQ42,GU42,GY42,HC42,HG42,HK42)+'Multipliers for tiers'!$O$6*SUM(GR42,GV42,GZ42,HD42,HH42,HL42)+'Multipliers for tiers'!$O$7*SUM(GS42,GW42,HA42,HE42,HI42,HM42)</f>
        <v>0</v>
      </c>
      <c r="HO42" s="144">
        <f t="shared" si="8"/>
        <v>0</v>
      </c>
      <c r="HP42" s="136" t="str">
        <f t="shared" si="9"/>
        <v xml:space="preserve"> </v>
      </c>
      <c r="HQ42" s="164" t="str">
        <f>IFERROR(IF($M42='Progress check conditions'!$N$4,VLOOKUP($HP42,'Progress check conditions'!$S$4:$T$6,2,TRUE),IF($M42='Progress check conditions'!$N$7,VLOOKUP($HP42,'Progress check conditions'!$S$7:$T$9,2,TRUE),IF($M42='Progress check conditions'!$N$10,VLOOKUP($HP42,'Progress check conditions'!$S$10:$T$12,2,TRUE),IF($M42='Progress check conditions'!$N$13,VLOOKUP($HP42,'Progress check conditions'!$S$13:$T$15,2,TRUE),IF($M42='Progress check conditions'!$N$16,VLOOKUP($HP42,'Progress check conditions'!$S$16:$T$18,2,TRUE),IF($M42='Progress check conditions'!$N$19,VLOOKUP($HP42,'Progress check conditions'!$S$19:$T$21,2,TRUE),VLOOKUP($HP42,'Progress check conditions'!$S$22:$T$24,2,TRUE))))))),"No judgement")</f>
        <v>No judgement</v>
      </c>
      <c r="HR42" s="115"/>
      <c r="HS42" s="116"/>
      <c r="HT42" s="117"/>
    </row>
    <row r="43" spans="1:228" x14ac:dyDescent="0.3">
      <c r="A43" s="156"/>
      <c r="B43" s="110"/>
      <c r="C43" s="111"/>
      <c r="D43" s="109"/>
      <c r="E43" s="112"/>
      <c r="F43" s="112"/>
      <c r="G43" s="112"/>
      <c r="H43" s="112"/>
      <c r="I43" s="113"/>
      <c r="J43" s="109"/>
      <c r="K43" s="113"/>
      <c r="L43" s="109"/>
      <c r="M43" s="114"/>
      <c r="N43" s="1"/>
      <c r="O43" s="5"/>
      <c r="P43" s="8"/>
      <c r="Q43" s="6"/>
      <c r="R43" s="5"/>
      <c r="S43" s="9"/>
      <c r="T43" s="1"/>
      <c r="U43" s="4"/>
      <c r="V43" s="8"/>
      <c r="W43" s="6"/>
      <c r="X43" s="4"/>
      <c r="Y43" s="9"/>
      <c r="Z43" s="1"/>
      <c r="AA43" s="4"/>
      <c r="AB43" s="8"/>
      <c r="AC43" s="6"/>
      <c r="AD43" s="4"/>
      <c r="AE43" s="9"/>
      <c r="AF43" s="1"/>
      <c r="AG43" s="3"/>
      <c r="AH43" s="7"/>
      <c r="AI43" s="3"/>
      <c r="AJ43" s="4"/>
      <c r="AK43" s="15"/>
      <c r="AL43" s="1"/>
      <c r="AM43" s="3"/>
      <c r="AN43" s="7"/>
      <c r="AO43" s="3"/>
      <c r="AP43" s="4"/>
      <c r="AQ43" s="15"/>
      <c r="AR43" s="1"/>
      <c r="AS43" s="3"/>
      <c r="AT43" s="43"/>
      <c r="AU43" s="130">
        <f>'Multipliers for tiers'!$C$4*SUM(N43,Q43,T43,W43,AF43,AC43,AI43,Z43,AL43,AO43,AR43)+'Multipliers for tiers'!$C$5*SUM(O43,R43,U43,X43,AG43,AD43,AJ43,AA43,AM43,AP43,AS43)+'Multipliers for tiers'!$C$6*SUM(P43,S43,V43,Y43,AH43,AE43,AK43,AB43,AN43,AQ43,AT43)</f>
        <v>0</v>
      </c>
      <c r="AV43" s="141">
        <f t="shared" si="0"/>
        <v>0</v>
      </c>
      <c r="AW43" s="151" t="str">
        <f t="shared" si="1"/>
        <v xml:space="preserve"> </v>
      </c>
      <c r="AX43" s="164" t="str">
        <f>IFERROR(IF($M43='Progress check conditions'!$B$4,VLOOKUP($AW43,'Progress check conditions'!$C$4:$D$6,2,TRUE),IF($M43='Progress check conditions'!$B$7,VLOOKUP($AW43,'Progress check conditions'!$C$7:$D$9,2,TRUE),IF($M43='Progress check conditions'!$B$10,VLOOKUP($AW43,'Progress check conditions'!$C$10:$D$12,2,TRUE),IF($M43='Progress check conditions'!$B$13,VLOOKUP($AW43,'Progress check conditions'!$C$13:$D$15,2,TRUE),IF($M43='Progress check conditions'!$B$16,VLOOKUP($AW43,'Progress check conditions'!$C$16:$D$18,2,TRUE),IF($M43='Progress check conditions'!$B$19,VLOOKUP($AW43,'Progress check conditions'!$C$19:$D$21,2,TRUE),VLOOKUP($AW43,'Progress check conditions'!$C$22:$D$24,2,TRUE))))))),"No judgement")</f>
        <v>No judgement</v>
      </c>
      <c r="AY43" s="115"/>
      <c r="AZ43" s="116"/>
      <c r="BA43" s="117"/>
      <c r="BB43" s="6"/>
      <c r="BC43" s="5"/>
      <c r="BD43" s="8"/>
      <c r="BE43" s="6"/>
      <c r="BF43" s="5"/>
      <c r="BG43" s="9"/>
      <c r="BH43" s="1"/>
      <c r="BI43" s="4"/>
      <c r="BJ43" s="8"/>
      <c r="BK43" s="6"/>
      <c r="BL43" s="4"/>
      <c r="BM43" s="9"/>
      <c r="BN43" s="1"/>
      <c r="BO43" s="4"/>
      <c r="BP43" s="8"/>
      <c r="BQ43" s="6"/>
      <c r="BR43" s="4"/>
      <c r="BS43" s="9"/>
      <c r="BT43" s="1"/>
      <c r="BU43" s="3"/>
      <c r="BV43" s="7"/>
      <c r="BW43" s="3"/>
      <c r="BX43" s="4"/>
      <c r="BY43" s="15"/>
      <c r="BZ43" s="1"/>
      <c r="CA43" s="3"/>
      <c r="CB43" s="7"/>
      <c r="CC43" s="3"/>
      <c r="CD43" s="4"/>
      <c r="CE43" s="15"/>
      <c r="CF43" s="1"/>
      <c r="CG43" s="3"/>
      <c r="CH43" s="7"/>
      <c r="CI43" s="2"/>
      <c r="CJ43" s="4"/>
      <c r="CK43" s="19"/>
      <c r="CL43" s="3"/>
      <c r="CM43" s="4"/>
      <c r="CN43" s="15"/>
      <c r="CO43" s="130">
        <f>'Multipliers for tiers'!$F$4*SUM(BB43,BE43,BH43,BK43,BN43,BQ43,BZ43,BW43,CC43,BT43,CF43,CI43,CL43)+'Multipliers for tiers'!$F$5*SUM(BC43,BF43,BI43,BL43,BO43,BR43,CA43,BX43,CD43,BU43,CG43,CJ43,CM43)+'Multipliers for tiers'!$F$6*SUM(BD43,BG43,BJ43,BM43,BP43,BS43,CB43,BY43,CE43,BV43,CH43,CK43,CN43)</f>
        <v>0</v>
      </c>
      <c r="CP43" s="144">
        <f t="shared" si="2"/>
        <v>0</v>
      </c>
      <c r="CQ43" s="133" t="str">
        <f t="shared" si="3"/>
        <v xml:space="preserve"> </v>
      </c>
      <c r="CR43" s="164" t="str">
        <f>IFERROR(IF($M43='Progress check conditions'!$F$4,VLOOKUP($CQ43,'Progress check conditions'!$G$4:$H$6,2,TRUE),IF($M43='Progress check conditions'!$F$7,VLOOKUP($CQ43,'Progress check conditions'!$G$7:$H$9,2,TRUE),IF($M43='Progress check conditions'!$F$10,VLOOKUP($CQ43,'Progress check conditions'!$G$10:$H$12,2,TRUE),IF($M43='Progress check conditions'!$F$13,VLOOKUP($CQ43,'Progress check conditions'!$G$13:$H$15,2,TRUE),IF($M43='Progress check conditions'!$F$16,VLOOKUP($CQ43,'Progress check conditions'!$G$16:$H$18,2,TRUE),IF($M43='Progress check conditions'!$F$19,VLOOKUP($CQ43,'Progress check conditions'!$G$19:$H$21,2,TRUE),VLOOKUP($CQ43,'Progress check conditions'!$G$22:$H$24,2,TRUE))))))),"No judgement")</f>
        <v>No judgement</v>
      </c>
      <c r="CS43" s="115"/>
      <c r="CT43" s="116"/>
      <c r="CU43" s="117"/>
      <c r="CV43" s="1"/>
      <c r="CW43" s="5"/>
      <c r="CX43" s="8"/>
      <c r="CY43" s="6"/>
      <c r="CZ43" s="5"/>
      <c r="DA43" s="9"/>
      <c r="DB43" s="1"/>
      <c r="DC43" s="4"/>
      <c r="DD43" s="8"/>
      <c r="DE43" s="6"/>
      <c r="DF43" s="4"/>
      <c r="DG43" s="9"/>
      <c r="DH43" s="1"/>
      <c r="DI43" s="4"/>
      <c r="DJ43" s="8"/>
      <c r="DK43" s="6"/>
      <c r="DL43" s="4"/>
      <c r="DM43" s="9"/>
      <c r="DN43" s="1"/>
      <c r="DO43" s="3"/>
      <c r="DP43" s="7"/>
      <c r="DQ43" s="3"/>
      <c r="DR43" s="4"/>
      <c r="DS43" s="15"/>
      <c r="DT43" s="1"/>
      <c r="DU43" s="3"/>
      <c r="DV43" s="7"/>
      <c r="DW43" s="3"/>
      <c r="DX43" s="4"/>
      <c r="DY43" s="15"/>
      <c r="DZ43" s="1"/>
      <c r="EA43" s="3"/>
      <c r="EB43" s="7"/>
      <c r="EC43" s="3"/>
      <c r="ED43" s="4"/>
      <c r="EE43" s="15"/>
      <c r="EF43" s="130">
        <f>'Multipliers for tiers'!$I$4*SUM(CV43,CY43,DB43,DE43,DH43,DQ43,DN43,DT43,DK43,DW43,DZ43,EC43)+'Multipliers for tiers'!$I$5*SUM(CW43,CZ43,DC43,DF43,DI43,DR43,DO43,DU43,DL43,DX43,EA43,ED43)+'Multipliers for tiers'!$I$6*SUM(CX43,DA43,DD43,DG43,DJ43,DS43,DP43,DV43,DM43,DY43,EB43,EE43)</f>
        <v>0</v>
      </c>
      <c r="EG43" s="144">
        <f t="shared" si="4"/>
        <v>0</v>
      </c>
      <c r="EH43" s="133" t="str">
        <f t="shared" si="5"/>
        <v xml:space="preserve"> </v>
      </c>
      <c r="EI43" s="164" t="str">
        <f>IFERROR(IF($M43='Progress check conditions'!$J$4,VLOOKUP($EH43,'Progress check conditions'!$K$4:$L$6,2,TRUE),IF($M43='Progress check conditions'!$J$7,VLOOKUP($EH43,'Progress check conditions'!$K$7:$L$9,2,TRUE),IF($M43='Progress check conditions'!$J$10,VLOOKUP($EH43,'Progress check conditions'!$K$10:$L$12,2,TRUE),IF($M43='Progress check conditions'!$J$13,VLOOKUP($EH43,'Progress check conditions'!$K$13:$L$15,2,TRUE),IF($M43='Progress check conditions'!$J$16,VLOOKUP($EH43,'Progress check conditions'!$K$16:$L$18,2,TRUE),IF($M43='Progress check conditions'!$J$19,VLOOKUP($EH43,'Progress check conditions'!$K$19:$L$21,2,TRUE),VLOOKUP($EH43,'Progress check conditions'!$K$22:$L$24,2,TRUE))))))),"No judgement")</f>
        <v>No judgement</v>
      </c>
      <c r="EJ43" s="115"/>
      <c r="EK43" s="116"/>
      <c r="EL43" s="117"/>
      <c r="EM43" s="1"/>
      <c r="EN43" s="4"/>
      <c r="EO43" s="16"/>
      <c r="EP43" s="8"/>
      <c r="EQ43" s="6"/>
      <c r="ER43" s="6"/>
      <c r="ES43" s="6"/>
      <c r="ET43" s="5"/>
      <c r="EU43" s="1"/>
      <c r="EV43" s="4"/>
      <c r="EW43" s="16"/>
      <c r="EX43" s="8"/>
      <c r="EY43" s="6"/>
      <c r="EZ43" s="4"/>
      <c r="FA43" s="16"/>
      <c r="FB43" s="9"/>
      <c r="FC43" s="1"/>
      <c r="FD43" s="4"/>
      <c r="FE43" s="16"/>
      <c r="FF43" s="8"/>
      <c r="FG43" s="6"/>
      <c r="FH43" s="4"/>
      <c r="FI43" s="16"/>
      <c r="FJ43" s="9"/>
      <c r="FK43" s="1"/>
      <c r="FL43" s="4"/>
      <c r="FM43" s="16"/>
      <c r="FN43" s="7"/>
      <c r="FO43" s="3"/>
      <c r="FP43" s="5"/>
      <c r="FQ43" s="5"/>
      <c r="FR43" s="15"/>
      <c r="FS43" s="1"/>
      <c r="FT43" s="4"/>
      <c r="FU43" s="16"/>
      <c r="FV43" s="7"/>
      <c r="FW43" s="3"/>
      <c r="FX43" s="5"/>
      <c r="FY43" s="5"/>
      <c r="FZ43" s="15"/>
      <c r="GA43" s="1"/>
      <c r="GB43" s="4"/>
      <c r="GC43" s="4"/>
      <c r="GD43" s="7"/>
      <c r="GE43" s="3"/>
      <c r="GF43" s="5"/>
      <c r="GG43" s="5"/>
      <c r="GH43" s="15"/>
      <c r="GI43" s="130">
        <f>'Multipliers for tiers'!$L$4*SUM(EM43,EQ43,EU43,EY43,FC43,FG43,FK43,FO43,FS43,FW43,GA43,GE43)+'Multipliers for tiers'!$L$5*SUM(EN43,ER43,EV43,EZ43,FD43,FH43,FL43,FP43,FT43,FX43,GB43,GF43)+'Multipliers for tiers'!$L$6*SUM(EO43,ES43,EW43,FA43,FE43,FI43,FM43,FQ43,FU43,FY43,GC43,GG43)+'Multipliers for tiers'!$L$7*SUM(EP43,ET43,EX43,FB43,FF43,FJ43,FN43,FR43,FV43,FZ43,GD43,GH43)</f>
        <v>0</v>
      </c>
      <c r="GJ43" s="144">
        <f t="shared" si="6"/>
        <v>0</v>
      </c>
      <c r="GK43" s="136" t="str">
        <f t="shared" si="7"/>
        <v xml:space="preserve"> </v>
      </c>
      <c r="GL43" s="164" t="str">
        <f>IFERROR(IF($M43='Progress check conditions'!$N$4,VLOOKUP($GK43,'Progress check conditions'!$O$4:$P$6,2,TRUE),IF($M43='Progress check conditions'!$N$7,VLOOKUP($GK43,'Progress check conditions'!$O$7:$P$9,2,TRUE),IF($M43='Progress check conditions'!$N$10,VLOOKUP($GK43,'Progress check conditions'!$O$10:$P$12,2,TRUE),IF($M43='Progress check conditions'!$N$13,VLOOKUP($GK43,'Progress check conditions'!$O$13:$P$15,2,TRUE),IF($M43='Progress check conditions'!$N$16,VLOOKUP($GK43,'Progress check conditions'!$O$16:$P$18,2,TRUE),IF($M43='Progress check conditions'!$N$19,VLOOKUP($GK43,'Progress check conditions'!$O$19:$P$21,2,TRUE),VLOOKUP($GK43,'Progress check conditions'!$O$22:$P$24,2,TRUE))))))),"No judgement")</f>
        <v>No judgement</v>
      </c>
      <c r="GM43" s="115"/>
      <c r="GN43" s="116"/>
      <c r="GO43" s="117"/>
      <c r="GP43" s="1"/>
      <c r="GQ43" s="4"/>
      <c r="GR43" s="4"/>
      <c r="GS43" s="8"/>
      <c r="GT43" s="6"/>
      <c r="GU43" s="6"/>
      <c r="GV43" s="6"/>
      <c r="GW43" s="5"/>
      <c r="GX43" s="1"/>
      <c r="GY43" s="4"/>
      <c r="GZ43" s="4"/>
      <c r="HA43" s="8"/>
      <c r="HB43" s="6"/>
      <c r="HC43" s="4"/>
      <c r="HD43" s="4"/>
      <c r="HE43" s="9"/>
      <c r="HF43" s="1"/>
      <c r="HG43" s="4"/>
      <c r="HH43" s="4"/>
      <c r="HI43" s="8"/>
      <c r="HJ43" s="6"/>
      <c r="HK43" s="4"/>
      <c r="HL43" s="4"/>
      <c r="HM43" s="9"/>
      <c r="HN43" s="130">
        <f>'Multipliers for tiers'!$O$4*SUM(GP43,GT43,GX43,HB43,HF43,HJ43)+'Multipliers for tiers'!$O$5*SUM(GQ43,GU43,GY43,HC43,HG43,HK43)+'Multipliers for tiers'!$O$6*SUM(GR43,GV43,GZ43,HD43,HH43,HL43)+'Multipliers for tiers'!$O$7*SUM(GS43,GW43,HA43,HE43,HI43,HM43)</f>
        <v>0</v>
      </c>
      <c r="HO43" s="144">
        <f t="shared" si="8"/>
        <v>0</v>
      </c>
      <c r="HP43" s="136" t="str">
        <f t="shared" si="9"/>
        <v xml:space="preserve"> </v>
      </c>
      <c r="HQ43" s="164" t="str">
        <f>IFERROR(IF($M43='Progress check conditions'!$N$4,VLOOKUP($HP43,'Progress check conditions'!$S$4:$T$6,2,TRUE),IF($M43='Progress check conditions'!$N$7,VLOOKUP($HP43,'Progress check conditions'!$S$7:$T$9,2,TRUE),IF($M43='Progress check conditions'!$N$10,VLOOKUP($HP43,'Progress check conditions'!$S$10:$T$12,2,TRUE),IF($M43='Progress check conditions'!$N$13,VLOOKUP($HP43,'Progress check conditions'!$S$13:$T$15,2,TRUE),IF($M43='Progress check conditions'!$N$16,VLOOKUP($HP43,'Progress check conditions'!$S$16:$T$18,2,TRUE),IF($M43='Progress check conditions'!$N$19,VLOOKUP($HP43,'Progress check conditions'!$S$19:$T$21,2,TRUE),VLOOKUP($HP43,'Progress check conditions'!$S$22:$T$24,2,TRUE))))))),"No judgement")</f>
        <v>No judgement</v>
      </c>
      <c r="HR43" s="115"/>
      <c r="HS43" s="116"/>
      <c r="HT43" s="117"/>
    </row>
    <row r="44" spans="1:228" x14ac:dyDescent="0.3">
      <c r="A44" s="156"/>
      <c r="B44" s="110"/>
      <c r="C44" s="111"/>
      <c r="D44" s="109"/>
      <c r="E44" s="112"/>
      <c r="F44" s="112"/>
      <c r="G44" s="112"/>
      <c r="H44" s="112"/>
      <c r="I44" s="113"/>
      <c r="J44" s="109"/>
      <c r="K44" s="113"/>
      <c r="L44" s="109"/>
      <c r="M44" s="114"/>
      <c r="N44" s="1"/>
      <c r="O44" s="5"/>
      <c r="P44" s="8"/>
      <c r="Q44" s="6"/>
      <c r="R44" s="5"/>
      <c r="S44" s="9"/>
      <c r="T44" s="1"/>
      <c r="U44" s="4"/>
      <c r="V44" s="8"/>
      <c r="W44" s="6"/>
      <c r="X44" s="4"/>
      <c r="Y44" s="9"/>
      <c r="Z44" s="1"/>
      <c r="AA44" s="4"/>
      <c r="AB44" s="8"/>
      <c r="AC44" s="6"/>
      <c r="AD44" s="4"/>
      <c r="AE44" s="9"/>
      <c r="AF44" s="1"/>
      <c r="AG44" s="3"/>
      <c r="AH44" s="7"/>
      <c r="AI44" s="3"/>
      <c r="AJ44" s="4"/>
      <c r="AK44" s="15"/>
      <c r="AL44" s="1"/>
      <c r="AM44" s="3"/>
      <c r="AN44" s="7"/>
      <c r="AO44" s="3"/>
      <c r="AP44" s="4"/>
      <c r="AQ44" s="15"/>
      <c r="AR44" s="1"/>
      <c r="AS44" s="3"/>
      <c r="AT44" s="43"/>
      <c r="AU44" s="130">
        <f>'Multipliers for tiers'!$C$4*SUM(N44,Q44,T44,W44,AF44,AC44,AI44,Z44,AL44,AO44,AR44)+'Multipliers for tiers'!$C$5*SUM(O44,R44,U44,X44,AG44,AD44,AJ44,AA44,AM44,AP44,AS44)+'Multipliers for tiers'!$C$6*SUM(P44,S44,V44,Y44,AH44,AE44,AK44,AB44,AN44,AQ44,AT44)</f>
        <v>0</v>
      </c>
      <c r="AV44" s="141">
        <f t="shared" si="0"/>
        <v>0</v>
      </c>
      <c r="AW44" s="151" t="str">
        <f t="shared" si="1"/>
        <v xml:space="preserve"> </v>
      </c>
      <c r="AX44" s="164" t="str">
        <f>IFERROR(IF($M44='Progress check conditions'!$B$4,VLOOKUP($AW44,'Progress check conditions'!$C$4:$D$6,2,TRUE),IF($M44='Progress check conditions'!$B$7,VLOOKUP($AW44,'Progress check conditions'!$C$7:$D$9,2,TRUE),IF($M44='Progress check conditions'!$B$10,VLOOKUP($AW44,'Progress check conditions'!$C$10:$D$12,2,TRUE),IF($M44='Progress check conditions'!$B$13,VLOOKUP($AW44,'Progress check conditions'!$C$13:$D$15,2,TRUE),IF($M44='Progress check conditions'!$B$16,VLOOKUP($AW44,'Progress check conditions'!$C$16:$D$18,2,TRUE),IF($M44='Progress check conditions'!$B$19,VLOOKUP($AW44,'Progress check conditions'!$C$19:$D$21,2,TRUE),VLOOKUP($AW44,'Progress check conditions'!$C$22:$D$24,2,TRUE))))))),"No judgement")</f>
        <v>No judgement</v>
      </c>
      <c r="AY44" s="115"/>
      <c r="AZ44" s="116"/>
      <c r="BA44" s="117"/>
      <c r="BB44" s="6"/>
      <c r="BC44" s="5"/>
      <c r="BD44" s="8"/>
      <c r="BE44" s="6"/>
      <c r="BF44" s="5"/>
      <c r="BG44" s="9"/>
      <c r="BH44" s="1"/>
      <c r="BI44" s="4"/>
      <c r="BJ44" s="8"/>
      <c r="BK44" s="6"/>
      <c r="BL44" s="4"/>
      <c r="BM44" s="9"/>
      <c r="BN44" s="1"/>
      <c r="BO44" s="4"/>
      <c r="BP44" s="8"/>
      <c r="BQ44" s="6"/>
      <c r="BR44" s="4"/>
      <c r="BS44" s="9"/>
      <c r="BT44" s="1"/>
      <c r="BU44" s="3"/>
      <c r="BV44" s="7"/>
      <c r="BW44" s="3"/>
      <c r="BX44" s="4"/>
      <c r="BY44" s="15"/>
      <c r="BZ44" s="1"/>
      <c r="CA44" s="3"/>
      <c r="CB44" s="7"/>
      <c r="CC44" s="3"/>
      <c r="CD44" s="4"/>
      <c r="CE44" s="15"/>
      <c r="CF44" s="1"/>
      <c r="CG44" s="3"/>
      <c r="CH44" s="7"/>
      <c r="CI44" s="2"/>
      <c r="CJ44" s="4"/>
      <c r="CK44" s="19"/>
      <c r="CL44" s="3"/>
      <c r="CM44" s="4"/>
      <c r="CN44" s="15"/>
      <c r="CO44" s="130">
        <f>'Multipliers for tiers'!$F$4*SUM(BB44,BE44,BH44,BK44,BN44,BQ44,BZ44,BW44,CC44,BT44,CF44,CI44,CL44)+'Multipliers for tiers'!$F$5*SUM(BC44,BF44,BI44,BL44,BO44,BR44,CA44,BX44,CD44,BU44,CG44,CJ44,CM44)+'Multipliers for tiers'!$F$6*SUM(BD44,BG44,BJ44,BM44,BP44,BS44,CB44,BY44,CE44,BV44,CH44,CK44,CN44)</f>
        <v>0</v>
      </c>
      <c r="CP44" s="144">
        <f t="shared" si="2"/>
        <v>0</v>
      </c>
      <c r="CQ44" s="133" t="str">
        <f t="shared" si="3"/>
        <v xml:space="preserve"> </v>
      </c>
      <c r="CR44" s="164" t="str">
        <f>IFERROR(IF($M44='Progress check conditions'!$F$4,VLOOKUP($CQ44,'Progress check conditions'!$G$4:$H$6,2,TRUE),IF($M44='Progress check conditions'!$F$7,VLOOKUP($CQ44,'Progress check conditions'!$G$7:$H$9,2,TRUE),IF($M44='Progress check conditions'!$F$10,VLOOKUP($CQ44,'Progress check conditions'!$G$10:$H$12,2,TRUE),IF($M44='Progress check conditions'!$F$13,VLOOKUP($CQ44,'Progress check conditions'!$G$13:$H$15,2,TRUE),IF($M44='Progress check conditions'!$F$16,VLOOKUP($CQ44,'Progress check conditions'!$G$16:$H$18,2,TRUE),IF($M44='Progress check conditions'!$F$19,VLOOKUP($CQ44,'Progress check conditions'!$G$19:$H$21,2,TRUE),VLOOKUP($CQ44,'Progress check conditions'!$G$22:$H$24,2,TRUE))))))),"No judgement")</f>
        <v>No judgement</v>
      </c>
      <c r="CS44" s="115"/>
      <c r="CT44" s="116"/>
      <c r="CU44" s="117"/>
      <c r="CV44" s="1"/>
      <c r="CW44" s="5"/>
      <c r="CX44" s="8"/>
      <c r="CY44" s="6"/>
      <c r="CZ44" s="5"/>
      <c r="DA44" s="9"/>
      <c r="DB44" s="1"/>
      <c r="DC44" s="4"/>
      <c r="DD44" s="8"/>
      <c r="DE44" s="6"/>
      <c r="DF44" s="4"/>
      <c r="DG44" s="9"/>
      <c r="DH44" s="1"/>
      <c r="DI44" s="4"/>
      <c r="DJ44" s="8"/>
      <c r="DK44" s="6"/>
      <c r="DL44" s="4"/>
      <c r="DM44" s="9"/>
      <c r="DN44" s="1"/>
      <c r="DO44" s="3"/>
      <c r="DP44" s="7"/>
      <c r="DQ44" s="3"/>
      <c r="DR44" s="4"/>
      <c r="DS44" s="15"/>
      <c r="DT44" s="1"/>
      <c r="DU44" s="3"/>
      <c r="DV44" s="7"/>
      <c r="DW44" s="3"/>
      <c r="DX44" s="4"/>
      <c r="DY44" s="15"/>
      <c r="DZ44" s="1"/>
      <c r="EA44" s="3"/>
      <c r="EB44" s="7"/>
      <c r="EC44" s="3"/>
      <c r="ED44" s="4"/>
      <c r="EE44" s="15"/>
      <c r="EF44" s="130">
        <f>'Multipliers for tiers'!$I$4*SUM(CV44,CY44,DB44,DE44,DH44,DQ44,DN44,DT44,DK44,DW44,DZ44,EC44)+'Multipliers for tiers'!$I$5*SUM(CW44,CZ44,DC44,DF44,DI44,DR44,DO44,DU44,DL44,DX44,EA44,ED44)+'Multipliers for tiers'!$I$6*SUM(CX44,DA44,DD44,DG44,DJ44,DS44,DP44,DV44,DM44,DY44,EB44,EE44)</f>
        <v>0</v>
      </c>
      <c r="EG44" s="144">
        <f t="shared" si="4"/>
        <v>0</v>
      </c>
      <c r="EH44" s="133" t="str">
        <f t="shared" si="5"/>
        <v xml:space="preserve"> </v>
      </c>
      <c r="EI44" s="164" t="str">
        <f>IFERROR(IF($M44='Progress check conditions'!$J$4,VLOOKUP($EH44,'Progress check conditions'!$K$4:$L$6,2,TRUE),IF($M44='Progress check conditions'!$J$7,VLOOKUP($EH44,'Progress check conditions'!$K$7:$L$9,2,TRUE),IF($M44='Progress check conditions'!$J$10,VLOOKUP($EH44,'Progress check conditions'!$K$10:$L$12,2,TRUE),IF($M44='Progress check conditions'!$J$13,VLOOKUP($EH44,'Progress check conditions'!$K$13:$L$15,2,TRUE),IF($M44='Progress check conditions'!$J$16,VLOOKUP($EH44,'Progress check conditions'!$K$16:$L$18,2,TRUE),IF($M44='Progress check conditions'!$J$19,VLOOKUP($EH44,'Progress check conditions'!$K$19:$L$21,2,TRUE),VLOOKUP($EH44,'Progress check conditions'!$K$22:$L$24,2,TRUE))))))),"No judgement")</f>
        <v>No judgement</v>
      </c>
      <c r="EJ44" s="115"/>
      <c r="EK44" s="116"/>
      <c r="EL44" s="117"/>
      <c r="EM44" s="1"/>
      <c r="EN44" s="4"/>
      <c r="EO44" s="16"/>
      <c r="EP44" s="8"/>
      <c r="EQ44" s="6"/>
      <c r="ER44" s="6"/>
      <c r="ES44" s="6"/>
      <c r="ET44" s="5"/>
      <c r="EU44" s="1"/>
      <c r="EV44" s="4"/>
      <c r="EW44" s="16"/>
      <c r="EX44" s="8"/>
      <c r="EY44" s="6"/>
      <c r="EZ44" s="4"/>
      <c r="FA44" s="16"/>
      <c r="FB44" s="9"/>
      <c r="FC44" s="1"/>
      <c r="FD44" s="4"/>
      <c r="FE44" s="16"/>
      <c r="FF44" s="8"/>
      <c r="FG44" s="6"/>
      <c r="FH44" s="4"/>
      <c r="FI44" s="16"/>
      <c r="FJ44" s="9"/>
      <c r="FK44" s="1"/>
      <c r="FL44" s="4"/>
      <c r="FM44" s="16"/>
      <c r="FN44" s="7"/>
      <c r="FO44" s="3"/>
      <c r="FP44" s="5"/>
      <c r="FQ44" s="5"/>
      <c r="FR44" s="15"/>
      <c r="FS44" s="1"/>
      <c r="FT44" s="4"/>
      <c r="FU44" s="16"/>
      <c r="FV44" s="7"/>
      <c r="FW44" s="3"/>
      <c r="FX44" s="5"/>
      <c r="FY44" s="5"/>
      <c r="FZ44" s="15"/>
      <c r="GA44" s="1"/>
      <c r="GB44" s="4"/>
      <c r="GC44" s="4"/>
      <c r="GD44" s="7"/>
      <c r="GE44" s="3"/>
      <c r="GF44" s="5"/>
      <c r="GG44" s="5"/>
      <c r="GH44" s="15"/>
      <c r="GI44" s="130">
        <f>'Multipliers for tiers'!$L$4*SUM(EM44,EQ44,EU44,EY44,FC44,FG44,FK44,FO44,FS44,FW44,GA44,GE44)+'Multipliers for tiers'!$L$5*SUM(EN44,ER44,EV44,EZ44,FD44,FH44,FL44,FP44,FT44,FX44,GB44,GF44)+'Multipliers for tiers'!$L$6*SUM(EO44,ES44,EW44,FA44,FE44,FI44,FM44,FQ44,FU44,FY44,GC44,GG44)+'Multipliers for tiers'!$L$7*SUM(EP44,ET44,EX44,FB44,FF44,FJ44,FN44,FR44,FV44,FZ44,GD44,GH44)</f>
        <v>0</v>
      </c>
      <c r="GJ44" s="144">
        <f t="shared" si="6"/>
        <v>0</v>
      </c>
      <c r="GK44" s="136" t="str">
        <f t="shared" si="7"/>
        <v xml:space="preserve"> </v>
      </c>
      <c r="GL44" s="164" t="str">
        <f>IFERROR(IF($M44='Progress check conditions'!$N$4,VLOOKUP($GK44,'Progress check conditions'!$O$4:$P$6,2,TRUE),IF($M44='Progress check conditions'!$N$7,VLOOKUP($GK44,'Progress check conditions'!$O$7:$P$9,2,TRUE),IF($M44='Progress check conditions'!$N$10,VLOOKUP($GK44,'Progress check conditions'!$O$10:$P$12,2,TRUE),IF($M44='Progress check conditions'!$N$13,VLOOKUP($GK44,'Progress check conditions'!$O$13:$P$15,2,TRUE),IF($M44='Progress check conditions'!$N$16,VLOOKUP($GK44,'Progress check conditions'!$O$16:$P$18,2,TRUE),IF($M44='Progress check conditions'!$N$19,VLOOKUP($GK44,'Progress check conditions'!$O$19:$P$21,2,TRUE),VLOOKUP($GK44,'Progress check conditions'!$O$22:$P$24,2,TRUE))))))),"No judgement")</f>
        <v>No judgement</v>
      </c>
      <c r="GM44" s="115"/>
      <c r="GN44" s="116"/>
      <c r="GO44" s="117"/>
      <c r="GP44" s="1"/>
      <c r="GQ44" s="4"/>
      <c r="GR44" s="4"/>
      <c r="GS44" s="8"/>
      <c r="GT44" s="6"/>
      <c r="GU44" s="6"/>
      <c r="GV44" s="6"/>
      <c r="GW44" s="5"/>
      <c r="GX44" s="1"/>
      <c r="GY44" s="4"/>
      <c r="GZ44" s="4"/>
      <c r="HA44" s="8"/>
      <c r="HB44" s="6"/>
      <c r="HC44" s="4"/>
      <c r="HD44" s="4"/>
      <c r="HE44" s="9"/>
      <c r="HF44" s="1"/>
      <c r="HG44" s="4"/>
      <c r="HH44" s="4"/>
      <c r="HI44" s="8"/>
      <c r="HJ44" s="6"/>
      <c r="HK44" s="4"/>
      <c r="HL44" s="4"/>
      <c r="HM44" s="9"/>
      <c r="HN44" s="130">
        <f>'Multipliers for tiers'!$O$4*SUM(GP44,GT44,GX44,HB44,HF44,HJ44)+'Multipliers for tiers'!$O$5*SUM(GQ44,GU44,GY44,HC44,HG44,HK44)+'Multipliers for tiers'!$O$6*SUM(GR44,GV44,GZ44,HD44,HH44,HL44)+'Multipliers for tiers'!$O$7*SUM(GS44,GW44,HA44,HE44,HI44,HM44)</f>
        <v>0</v>
      </c>
      <c r="HO44" s="144">
        <f t="shared" si="8"/>
        <v>0</v>
      </c>
      <c r="HP44" s="136" t="str">
        <f t="shared" si="9"/>
        <v xml:space="preserve"> </v>
      </c>
      <c r="HQ44" s="164" t="str">
        <f>IFERROR(IF($M44='Progress check conditions'!$N$4,VLOOKUP($HP44,'Progress check conditions'!$S$4:$T$6,2,TRUE),IF($M44='Progress check conditions'!$N$7,VLOOKUP($HP44,'Progress check conditions'!$S$7:$T$9,2,TRUE),IF($M44='Progress check conditions'!$N$10,VLOOKUP($HP44,'Progress check conditions'!$S$10:$T$12,2,TRUE),IF($M44='Progress check conditions'!$N$13,VLOOKUP($HP44,'Progress check conditions'!$S$13:$T$15,2,TRUE),IF($M44='Progress check conditions'!$N$16,VLOOKUP($HP44,'Progress check conditions'!$S$16:$T$18,2,TRUE),IF($M44='Progress check conditions'!$N$19,VLOOKUP($HP44,'Progress check conditions'!$S$19:$T$21,2,TRUE),VLOOKUP($HP44,'Progress check conditions'!$S$22:$T$24,2,TRUE))))))),"No judgement")</f>
        <v>No judgement</v>
      </c>
      <c r="HR44" s="115"/>
      <c r="HS44" s="116"/>
      <c r="HT44" s="117"/>
    </row>
    <row r="45" spans="1:228" x14ac:dyDescent="0.3">
      <c r="A45" s="156"/>
      <c r="B45" s="110"/>
      <c r="C45" s="111"/>
      <c r="D45" s="109"/>
      <c r="E45" s="112"/>
      <c r="F45" s="112"/>
      <c r="G45" s="112"/>
      <c r="H45" s="112"/>
      <c r="I45" s="113"/>
      <c r="J45" s="109"/>
      <c r="K45" s="113"/>
      <c r="L45" s="109"/>
      <c r="M45" s="114"/>
      <c r="N45" s="1"/>
      <c r="O45" s="5"/>
      <c r="P45" s="8"/>
      <c r="Q45" s="6"/>
      <c r="R45" s="5"/>
      <c r="S45" s="9"/>
      <c r="T45" s="1"/>
      <c r="U45" s="4"/>
      <c r="V45" s="8"/>
      <c r="W45" s="6"/>
      <c r="X45" s="4"/>
      <c r="Y45" s="9"/>
      <c r="Z45" s="1"/>
      <c r="AA45" s="4"/>
      <c r="AB45" s="8"/>
      <c r="AC45" s="6"/>
      <c r="AD45" s="4"/>
      <c r="AE45" s="9"/>
      <c r="AF45" s="1"/>
      <c r="AG45" s="3"/>
      <c r="AH45" s="7"/>
      <c r="AI45" s="3"/>
      <c r="AJ45" s="4"/>
      <c r="AK45" s="15"/>
      <c r="AL45" s="1"/>
      <c r="AM45" s="3"/>
      <c r="AN45" s="7"/>
      <c r="AO45" s="3"/>
      <c r="AP45" s="4"/>
      <c r="AQ45" s="15"/>
      <c r="AR45" s="1"/>
      <c r="AS45" s="3"/>
      <c r="AT45" s="43"/>
      <c r="AU45" s="130">
        <f>'Multipliers for tiers'!$C$4*SUM(N45,Q45,T45,W45,AF45,AC45,AI45,Z45,AL45,AO45,AR45)+'Multipliers for tiers'!$C$5*SUM(O45,R45,U45,X45,AG45,AD45,AJ45,AA45,AM45,AP45,AS45)+'Multipliers for tiers'!$C$6*SUM(P45,S45,V45,Y45,AH45,AE45,AK45,AB45,AN45,AQ45,AT45)</f>
        <v>0</v>
      </c>
      <c r="AV45" s="141">
        <f t="shared" si="0"/>
        <v>0</v>
      </c>
      <c r="AW45" s="151" t="str">
        <f t="shared" si="1"/>
        <v xml:space="preserve"> </v>
      </c>
      <c r="AX45" s="164" t="str">
        <f>IFERROR(IF($M45='Progress check conditions'!$B$4,VLOOKUP($AW45,'Progress check conditions'!$C$4:$D$6,2,TRUE),IF($M45='Progress check conditions'!$B$7,VLOOKUP($AW45,'Progress check conditions'!$C$7:$D$9,2,TRUE),IF($M45='Progress check conditions'!$B$10,VLOOKUP($AW45,'Progress check conditions'!$C$10:$D$12,2,TRUE),IF($M45='Progress check conditions'!$B$13,VLOOKUP($AW45,'Progress check conditions'!$C$13:$D$15,2,TRUE),IF($M45='Progress check conditions'!$B$16,VLOOKUP($AW45,'Progress check conditions'!$C$16:$D$18,2,TRUE),IF($M45='Progress check conditions'!$B$19,VLOOKUP($AW45,'Progress check conditions'!$C$19:$D$21,2,TRUE),VLOOKUP($AW45,'Progress check conditions'!$C$22:$D$24,2,TRUE))))))),"No judgement")</f>
        <v>No judgement</v>
      </c>
      <c r="AY45" s="115"/>
      <c r="AZ45" s="116"/>
      <c r="BA45" s="117"/>
      <c r="BB45" s="6"/>
      <c r="BC45" s="5"/>
      <c r="BD45" s="8"/>
      <c r="BE45" s="6"/>
      <c r="BF45" s="5"/>
      <c r="BG45" s="9"/>
      <c r="BH45" s="1"/>
      <c r="BI45" s="4"/>
      <c r="BJ45" s="8"/>
      <c r="BK45" s="6"/>
      <c r="BL45" s="4"/>
      <c r="BM45" s="9"/>
      <c r="BN45" s="1"/>
      <c r="BO45" s="4"/>
      <c r="BP45" s="8"/>
      <c r="BQ45" s="6"/>
      <c r="BR45" s="4"/>
      <c r="BS45" s="9"/>
      <c r="BT45" s="1"/>
      <c r="BU45" s="3"/>
      <c r="BV45" s="7"/>
      <c r="BW45" s="3"/>
      <c r="BX45" s="4"/>
      <c r="BY45" s="15"/>
      <c r="BZ45" s="1"/>
      <c r="CA45" s="3"/>
      <c r="CB45" s="7"/>
      <c r="CC45" s="3"/>
      <c r="CD45" s="4"/>
      <c r="CE45" s="15"/>
      <c r="CF45" s="1"/>
      <c r="CG45" s="3"/>
      <c r="CH45" s="7"/>
      <c r="CI45" s="2"/>
      <c r="CJ45" s="4"/>
      <c r="CK45" s="19"/>
      <c r="CL45" s="3"/>
      <c r="CM45" s="4"/>
      <c r="CN45" s="15"/>
      <c r="CO45" s="130">
        <f>'Multipliers for tiers'!$F$4*SUM(BB45,BE45,BH45,BK45,BN45,BQ45,BZ45,BW45,CC45,BT45,CF45,CI45,CL45)+'Multipliers for tiers'!$F$5*SUM(BC45,BF45,BI45,BL45,BO45,BR45,CA45,BX45,CD45,BU45,CG45,CJ45,CM45)+'Multipliers for tiers'!$F$6*SUM(BD45,BG45,BJ45,BM45,BP45,BS45,CB45,BY45,CE45,BV45,CH45,CK45,CN45)</f>
        <v>0</v>
      </c>
      <c r="CP45" s="144">
        <f t="shared" si="2"/>
        <v>0</v>
      </c>
      <c r="CQ45" s="133" t="str">
        <f t="shared" si="3"/>
        <v xml:space="preserve"> </v>
      </c>
      <c r="CR45" s="164" t="str">
        <f>IFERROR(IF($M45='Progress check conditions'!$F$4,VLOOKUP($CQ45,'Progress check conditions'!$G$4:$H$6,2,TRUE),IF($M45='Progress check conditions'!$F$7,VLOOKUP($CQ45,'Progress check conditions'!$G$7:$H$9,2,TRUE),IF($M45='Progress check conditions'!$F$10,VLOOKUP($CQ45,'Progress check conditions'!$G$10:$H$12,2,TRUE),IF($M45='Progress check conditions'!$F$13,VLOOKUP($CQ45,'Progress check conditions'!$G$13:$H$15,2,TRUE),IF($M45='Progress check conditions'!$F$16,VLOOKUP($CQ45,'Progress check conditions'!$G$16:$H$18,2,TRUE),IF($M45='Progress check conditions'!$F$19,VLOOKUP($CQ45,'Progress check conditions'!$G$19:$H$21,2,TRUE),VLOOKUP($CQ45,'Progress check conditions'!$G$22:$H$24,2,TRUE))))))),"No judgement")</f>
        <v>No judgement</v>
      </c>
      <c r="CS45" s="115"/>
      <c r="CT45" s="116"/>
      <c r="CU45" s="117"/>
      <c r="CV45" s="1"/>
      <c r="CW45" s="5"/>
      <c r="CX45" s="8"/>
      <c r="CY45" s="6"/>
      <c r="CZ45" s="5"/>
      <c r="DA45" s="9"/>
      <c r="DB45" s="1"/>
      <c r="DC45" s="4"/>
      <c r="DD45" s="8"/>
      <c r="DE45" s="6"/>
      <c r="DF45" s="4"/>
      <c r="DG45" s="9"/>
      <c r="DH45" s="1"/>
      <c r="DI45" s="4"/>
      <c r="DJ45" s="8"/>
      <c r="DK45" s="6"/>
      <c r="DL45" s="4"/>
      <c r="DM45" s="9"/>
      <c r="DN45" s="1"/>
      <c r="DO45" s="3"/>
      <c r="DP45" s="7"/>
      <c r="DQ45" s="3"/>
      <c r="DR45" s="4"/>
      <c r="DS45" s="15"/>
      <c r="DT45" s="1"/>
      <c r="DU45" s="3"/>
      <c r="DV45" s="7"/>
      <c r="DW45" s="3"/>
      <c r="DX45" s="4"/>
      <c r="DY45" s="15"/>
      <c r="DZ45" s="1"/>
      <c r="EA45" s="3"/>
      <c r="EB45" s="7"/>
      <c r="EC45" s="3"/>
      <c r="ED45" s="4"/>
      <c r="EE45" s="15"/>
      <c r="EF45" s="130">
        <f>'Multipliers for tiers'!$I$4*SUM(CV45,CY45,DB45,DE45,DH45,DQ45,DN45,DT45,DK45,DW45,DZ45,EC45)+'Multipliers for tiers'!$I$5*SUM(CW45,CZ45,DC45,DF45,DI45,DR45,DO45,DU45,DL45,DX45,EA45,ED45)+'Multipliers for tiers'!$I$6*SUM(CX45,DA45,DD45,DG45,DJ45,DS45,DP45,DV45,DM45,DY45,EB45,EE45)</f>
        <v>0</v>
      </c>
      <c r="EG45" s="144">
        <f t="shared" si="4"/>
        <v>0</v>
      </c>
      <c r="EH45" s="133" t="str">
        <f t="shared" si="5"/>
        <v xml:space="preserve"> </v>
      </c>
      <c r="EI45" s="164" t="str">
        <f>IFERROR(IF($M45='Progress check conditions'!$J$4,VLOOKUP($EH45,'Progress check conditions'!$K$4:$L$6,2,TRUE),IF($M45='Progress check conditions'!$J$7,VLOOKUP($EH45,'Progress check conditions'!$K$7:$L$9,2,TRUE),IF($M45='Progress check conditions'!$J$10,VLOOKUP($EH45,'Progress check conditions'!$K$10:$L$12,2,TRUE),IF($M45='Progress check conditions'!$J$13,VLOOKUP($EH45,'Progress check conditions'!$K$13:$L$15,2,TRUE),IF($M45='Progress check conditions'!$J$16,VLOOKUP($EH45,'Progress check conditions'!$K$16:$L$18,2,TRUE),IF($M45='Progress check conditions'!$J$19,VLOOKUP($EH45,'Progress check conditions'!$K$19:$L$21,2,TRUE),VLOOKUP($EH45,'Progress check conditions'!$K$22:$L$24,2,TRUE))))))),"No judgement")</f>
        <v>No judgement</v>
      </c>
      <c r="EJ45" s="115"/>
      <c r="EK45" s="116"/>
      <c r="EL45" s="117"/>
      <c r="EM45" s="1"/>
      <c r="EN45" s="4"/>
      <c r="EO45" s="16"/>
      <c r="EP45" s="8"/>
      <c r="EQ45" s="6"/>
      <c r="ER45" s="6"/>
      <c r="ES45" s="6"/>
      <c r="ET45" s="5"/>
      <c r="EU45" s="1"/>
      <c r="EV45" s="4"/>
      <c r="EW45" s="16"/>
      <c r="EX45" s="8"/>
      <c r="EY45" s="6"/>
      <c r="EZ45" s="4"/>
      <c r="FA45" s="16"/>
      <c r="FB45" s="9"/>
      <c r="FC45" s="1"/>
      <c r="FD45" s="4"/>
      <c r="FE45" s="16"/>
      <c r="FF45" s="8"/>
      <c r="FG45" s="6"/>
      <c r="FH45" s="4"/>
      <c r="FI45" s="16"/>
      <c r="FJ45" s="9"/>
      <c r="FK45" s="1"/>
      <c r="FL45" s="4"/>
      <c r="FM45" s="16"/>
      <c r="FN45" s="7"/>
      <c r="FO45" s="3"/>
      <c r="FP45" s="5"/>
      <c r="FQ45" s="5"/>
      <c r="FR45" s="15"/>
      <c r="FS45" s="1"/>
      <c r="FT45" s="4"/>
      <c r="FU45" s="16"/>
      <c r="FV45" s="7"/>
      <c r="FW45" s="3"/>
      <c r="FX45" s="5"/>
      <c r="FY45" s="5"/>
      <c r="FZ45" s="15"/>
      <c r="GA45" s="1"/>
      <c r="GB45" s="4"/>
      <c r="GC45" s="4"/>
      <c r="GD45" s="7"/>
      <c r="GE45" s="3"/>
      <c r="GF45" s="5"/>
      <c r="GG45" s="5"/>
      <c r="GH45" s="15"/>
      <c r="GI45" s="130">
        <f>'Multipliers for tiers'!$L$4*SUM(EM45,EQ45,EU45,EY45,FC45,FG45,FK45,FO45,FS45,FW45,GA45,GE45)+'Multipliers for tiers'!$L$5*SUM(EN45,ER45,EV45,EZ45,FD45,FH45,FL45,FP45,FT45,FX45,GB45,GF45)+'Multipliers for tiers'!$L$6*SUM(EO45,ES45,EW45,FA45,FE45,FI45,FM45,FQ45,FU45,FY45,GC45,GG45)+'Multipliers for tiers'!$L$7*SUM(EP45,ET45,EX45,FB45,FF45,FJ45,FN45,FR45,FV45,FZ45,GD45,GH45)</f>
        <v>0</v>
      </c>
      <c r="GJ45" s="144">
        <f t="shared" si="6"/>
        <v>0</v>
      </c>
      <c r="GK45" s="136" t="str">
        <f t="shared" si="7"/>
        <v xml:space="preserve"> </v>
      </c>
      <c r="GL45" s="164" t="str">
        <f>IFERROR(IF($M45='Progress check conditions'!$N$4,VLOOKUP($GK45,'Progress check conditions'!$O$4:$P$6,2,TRUE),IF($M45='Progress check conditions'!$N$7,VLOOKUP($GK45,'Progress check conditions'!$O$7:$P$9,2,TRUE),IF($M45='Progress check conditions'!$N$10,VLOOKUP($GK45,'Progress check conditions'!$O$10:$P$12,2,TRUE),IF($M45='Progress check conditions'!$N$13,VLOOKUP($GK45,'Progress check conditions'!$O$13:$P$15,2,TRUE),IF($M45='Progress check conditions'!$N$16,VLOOKUP($GK45,'Progress check conditions'!$O$16:$P$18,2,TRUE),IF($M45='Progress check conditions'!$N$19,VLOOKUP($GK45,'Progress check conditions'!$O$19:$P$21,2,TRUE),VLOOKUP($GK45,'Progress check conditions'!$O$22:$P$24,2,TRUE))))))),"No judgement")</f>
        <v>No judgement</v>
      </c>
      <c r="GM45" s="115"/>
      <c r="GN45" s="116"/>
      <c r="GO45" s="117"/>
      <c r="GP45" s="1"/>
      <c r="GQ45" s="4"/>
      <c r="GR45" s="4"/>
      <c r="GS45" s="8"/>
      <c r="GT45" s="6"/>
      <c r="GU45" s="6"/>
      <c r="GV45" s="6"/>
      <c r="GW45" s="5"/>
      <c r="GX45" s="1"/>
      <c r="GY45" s="4"/>
      <c r="GZ45" s="4"/>
      <c r="HA45" s="8"/>
      <c r="HB45" s="6"/>
      <c r="HC45" s="4"/>
      <c r="HD45" s="4"/>
      <c r="HE45" s="9"/>
      <c r="HF45" s="1"/>
      <c r="HG45" s="4"/>
      <c r="HH45" s="4"/>
      <c r="HI45" s="8"/>
      <c r="HJ45" s="6"/>
      <c r="HK45" s="4"/>
      <c r="HL45" s="4"/>
      <c r="HM45" s="9"/>
      <c r="HN45" s="130">
        <f>'Multipliers for tiers'!$O$4*SUM(GP45,GT45,GX45,HB45,HF45,HJ45)+'Multipliers for tiers'!$O$5*SUM(GQ45,GU45,GY45,HC45,HG45,HK45)+'Multipliers for tiers'!$O$6*SUM(GR45,GV45,GZ45,HD45,HH45,HL45)+'Multipliers for tiers'!$O$7*SUM(GS45,GW45,HA45,HE45,HI45,HM45)</f>
        <v>0</v>
      </c>
      <c r="HO45" s="144">
        <f t="shared" si="8"/>
        <v>0</v>
      </c>
      <c r="HP45" s="136" t="str">
        <f t="shared" si="9"/>
        <v xml:space="preserve"> </v>
      </c>
      <c r="HQ45" s="164" t="str">
        <f>IFERROR(IF($M45='Progress check conditions'!$N$4,VLOOKUP($HP45,'Progress check conditions'!$S$4:$T$6,2,TRUE),IF($M45='Progress check conditions'!$N$7,VLOOKUP($HP45,'Progress check conditions'!$S$7:$T$9,2,TRUE),IF($M45='Progress check conditions'!$N$10,VLOOKUP($HP45,'Progress check conditions'!$S$10:$T$12,2,TRUE),IF($M45='Progress check conditions'!$N$13,VLOOKUP($HP45,'Progress check conditions'!$S$13:$T$15,2,TRUE),IF($M45='Progress check conditions'!$N$16,VLOOKUP($HP45,'Progress check conditions'!$S$16:$T$18,2,TRUE),IF($M45='Progress check conditions'!$N$19,VLOOKUP($HP45,'Progress check conditions'!$S$19:$T$21,2,TRUE),VLOOKUP($HP45,'Progress check conditions'!$S$22:$T$24,2,TRUE))))))),"No judgement")</f>
        <v>No judgement</v>
      </c>
      <c r="HR45" s="115"/>
      <c r="HS45" s="116"/>
      <c r="HT45" s="117"/>
    </row>
    <row r="46" spans="1:228" x14ac:dyDescent="0.3">
      <c r="A46" s="156"/>
      <c r="B46" s="110"/>
      <c r="C46" s="111"/>
      <c r="D46" s="109"/>
      <c r="E46" s="112"/>
      <c r="F46" s="112"/>
      <c r="G46" s="112"/>
      <c r="H46" s="112"/>
      <c r="I46" s="113"/>
      <c r="J46" s="109"/>
      <c r="K46" s="113"/>
      <c r="L46" s="109"/>
      <c r="M46" s="114"/>
      <c r="N46" s="1"/>
      <c r="O46" s="5"/>
      <c r="P46" s="8"/>
      <c r="Q46" s="6"/>
      <c r="R46" s="5"/>
      <c r="S46" s="9"/>
      <c r="T46" s="1"/>
      <c r="U46" s="4"/>
      <c r="V46" s="8"/>
      <c r="W46" s="6"/>
      <c r="X46" s="4"/>
      <c r="Y46" s="9"/>
      <c r="Z46" s="1"/>
      <c r="AA46" s="4"/>
      <c r="AB46" s="8"/>
      <c r="AC46" s="6"/>
      <c r="AD46" s="4"/>
      <c r="AE46" s="9"/>
      <c r="AF46" s="1"/>
      <c r="AG46" s="3"/>
      <c r="AH46" s="7"/>
      <c r="AI46" s="3"/>
      <c r="AJ46" s="4"/>
      <c r="AK46" s="15"/>
      <c r="AL46" s="1"/>
      <c r="AM46" s="3"/>
      <c r="AN46" s="7"/>
      <c r="AO46" s="3"/>
      <c r="AP46" s="4"/>
      <c r="AQ46" s="15"/>
      <c r="AR46" s="1"/>
      <c r="AS46" s="3"/>
      <c r="AT46" s="43"/>
      <c r="AU46" s="130">
        <f>'Multipliers for tiers'!$C$4*SUM(N46,Q46,T46,W46,AF46,AC46,AI46,Z46,AL46,AO46,AR46)+'Multipliers for tiers'!$C$5*SUM(O46,R46,U46,X46,AG46,AD46,AJ46,AA46,AM46,AP46,AS46)+'Multipliers for tiers'!$C$6*SUM(P46,S46,V46,Y46,AH46,AE46,AK46,AB46,AN46,AQ46,AT46)</f>
        <v>0</v>
      </c>
      <c r="AV46" s="141">
        <f t="shared" si="0"/>
        <v>0</v>
      </c>
      <c r="AW46" s="151" t="str">
        <f t="shared" si="1"/>
        <v xml:space="preserve"> </v>
      </c>
      <c r="AX46" s="164" t="str">
        <f>IFERROR(IF($M46='Progress check conditions'!$B$4,VLOOKUP($AW46,'Progress check conditions'!$C$4:$D$6,2,TRUE),IF($M46='Progress check conditions'!$B$7,VLOOKUP($AW46,'Progress check conditions'!$C$7:$D$9,2,TRUE),IF($M46='Progress check conditions'!$B$10,VLOOKUP($AW46,'Progress check conditions'!$C$10:$D$12,2,TRUE),IF($M46='Progress check conditions'!$B$13,VLOOKUP($AW46,'Progress check conditions'!$C$13:$D$15,2,TRUE),IF($M46='Progress check conditions'!$B$16,VLOOKUP($AW46,'Progress check conditions'!$C$16:$D$18,2,TRUE),IF($M46='Progress check conditions'!$B$19,VLOOKUP($AW46,'Progress check conditions'!$C$19:$D$21,2,TRUE),VLOOKUP($AW46,'Progress check conditions'!$C$22:$D$24,2,TRUE))))))),"No judgement")</f>
        <v>No judgement</v>
      </c>
      <c r="AY46" s="115"/>
      <c r="AZ46" s="116"/>
      <c r="BA46" s="117"/>
      <c r="BB46" s="6"/>
      <c r="BC46" s="5"/>
      <c r="BD46" s="8"/>
      <c r="BE46" s="6"/>
      <c r="BF46" s="5"/>
      <c r="BG46" s="9"/>
      <c r="BH46" s="1"/>
      <c r="BI46" s="4"/>
      <c r="BJ46" s="8"/>
      <c r="BK46" s="6"/>
      <c r="BL46" s="4"/>
      <c r="BM46" s="9"/>
      <c r="BN46" s="1"/>
      <c r="BO46" s="4"/>
      <c r="BP46" s="8"/>
      <c r="BQ46" s="6"/>
      <c r="BR46" s="4"/>
      <c r="BS46" s="9"/>
      <c r="BT46" s="1"/>
      <c r="BU46" s="3"/>
      <c r="BV46" s="7"/>
      <c r="BW46" s="3"/>
      <c r="BX46" s="4"/>
      <c r="BY46" s="15"/>
      <c r="BZ46" s="1"/>
      <c r="CA46" s="3"/>
      <c r="CB46" s="7"/>
      <c r="CC46" s="3"/>
      <c r="CD46" s="4"/>
      <c r="CE46" s="15"/>
      <c r="CF46" s="1"/>
      <c r="CG46" s="3"/>
      <c r="CH46" s="7"/>
      <c r="CI46" s="2"/>
      <c r="CJ46" s="4"/>
      <c r="CK46" s="19"/>
      <c r="CL46" s="3"/>
      <c r="CM46" s="4"/>
      <c r="CN46" s="15"/>
      <c r="CO46" s="130">
        <f>'Multipliers for tiers'!$F$4*SUM(BB46,BE46,BH46,BK46,BN46,BQ46,BZ46,BW46,CC46,BT46,CF46,CI46,CL46)+'Multipliers for tiers'!$F$5*SUM(BC46,BF46,BI46,BL46,BO46,BR46,CA46,BX46,CD46,BU46,CG46,CJ46,CM46)+'Multipliers for tiers'!$F$6*SUM(BD46,BG46,BJ46,BM46,BP46,BS46,CB46,BY46,CE46,BV46,CH46,CK46,CN46)</f>
        <v>0</v>
      </c>
      <c r="CP46" s="144">
        <f t="shared" si="2"/>
        <v>0</v>
      </c>
      <c r="CQ46" s="133" t="str">
        <f t="shared" si="3"/>
        <v xml:space="preserve"> </v>
      </c>
      <c r="CR46" s="164" t="str">
        <f>IFERROR(IF($M46='Progress check conditions'!$F$4,VLOOKUP($CQ46,'Progress check conditions'!$G$4:$H$6,2,TRUE),IF($M46='Progress check conditions'!$F$7,VLOOKUP($CQ46,'Progress check conditions'!$G$7:$H$9,2,TRUE),IF($M46='Progress check conditions'!$F$10,VLOOKUP($CQ46,'Progress check conditions'!$G$10:$H$12,2,TRUE),IF($M46='Progress check conditions'!$F$13,VLOOKUP($CQ46,'Progress check conditions'!$G$13:$H$15,2,TRUE),IF($M46='Progress check conditions'!$F$16,VLOOKUP($CQ46,'Progress check conditions'!$G$16:$H$18,2,TRUE),IF($M46='Progress check conditions'!$F$19,VLOOKUP($CQ46,'Progress check conditions'!$G$19:$H$21,2,TRUE),VLOOKUP($CQ46,'Progress check conditions'!$G$22:$H$24,2,TRUE))))))),"No judgement")</f>
        <v>No judgement</v>
      </c>
      <c r="CS46" s="115"/>
      <c r="CT46" s="116"/>
      <c r="CU46" s="117"/>
      <c r="CV46" s="1"/>
      <c r="CW46" s="5"/>
      <c r="CX46" s="8"/>
      <c r="CY46" s="6"/>
      <c r="CZ46" s="5"/>
      <c r="DA46" s="9"/>
      <c r="DB46" s="1"/>
      <c r="DC46" s="4"/>
      <c r="DD46" s="8"/>
      <c r="DE46" s="6"/>
      <c r="DF46" s="4"/>
      <c r="DG46" s="9"/>
      <c r="DH46" s="1"/>
      <c r="DI46" s="4"/>
      <c r="DJ46" s="8"/>
      <c r="DK46" s="6"/>
      <c r="DL46" s="4"/>
      <c r="DM46" s="9"/>
      <c r="DN46" s="1"/>
      <c r="DO46" s="3"/>
      <c r="DP46" s="7"/>
      <c r="DQ46" s="3"/>
      <c r="DR46" s="4"/>
      <c r="DS46" s="15"/>
      <c r="DT46" s="1"/>
      <c r="DU46" s="3"/>
      <c r="DV46" s="7"/>
      <c r="DW46" s="3"/>
      <c r="DX46" s="4"/>
      <c r="DY46" s="15"/>
      <c r="DZ46" s="1"/>
      <c r="EA46" s="3"/>
      <c r="EB46" s="7"/>
      <c r="EC46" s="3"/>
      <c r="ED46" s="4"/>
      <c r="EE46" s="15"/>
      <c r="EF46" s="130">
        <f>'Multipliers for tiers'!$I$4*SUM(CV46,CY46,DB46,DE46,DH46,DQ46,DN46,DT46,DK46,DW46,DZ46,EC46)+'Multipliers for tiers'!$I$5*SUM(CW46,CZ46,DC46,DF46,DI46,DR46,DO46,DU46,DL46,DX46,EA46,ED46)+'Multipliers for tiers'!$I$6*SUM(CX46,DA46,DD46,DG46,DJ46,DS46,DP46,DV46,DM46,DY46,EB46,EE46)</f>
        <v>0</v>
      </c>
      <c r="EG46" s="144">
        <f t="shared" si="4"/>
        <v>0</v>
      </c>
      <c r="EH46" s="133" t="str">
        <f t="shared" si="5"/>
        <v xml:space="preserve"> </v>
      </c>
      <c r="EI46" s="164" t="str">
        <f>IFERROR(IF($M46='Progress check conditions'!$J$4,VLOOKUP($EH46,'Progress check conditions'!$K$4:$L$6,2,TRUE),IF($M46='Progress check conditions'!$J$7,VLOOKUP($EH46,'Progress check conditions'!$K$7:$L$9,2,TRUE),IF($M46='Progress check conditions'!$J$10,VLOOKUP($EH46,'Progress check conditions'!$K$10:$L$12,2,TRUE),IF($M46='Progress check conditions'!$J$13,VLOOKUP($EH46,'Progress check conditions'!$K$13:$L$15,2,TRUE),IF($M46='Progress check conditions'!$J$16,VLOOKUP($EH46,'Progress check conditions'!$K$16:$L$18,2,TRUE),IF($M46='Progress check conditions'!$J$19,VLOOKUP($EH46,'Progress check conditions'!$K$19:$L$21,2,TRUE),VLOOKUP($EH46,'Progress check conditions'!$K$22:$L$24,2,TRUE))))))),"No judgement")</f>
        <v>No judgement</v>
      </c>
      <c r="EJ46" s="115"/>
      <c r="EK46" s="116"/>
      <c r="EL46" s="117"/>
      <c r="EM46" s="1"/>
      <c r="EN46" s="4"/>
      <c r="EO46" s="16"/>
      <c r="EP46" s="8"/>
      <c r="EQ46" s="6"/>
      <c r="ER46" s="6"/>
      <c r="ES46" s="6"/>
      <c r="ET46" s="5"/>
      <c r="EU46" s="1"/>
      <c r="EV46" s="4"/>
      <c r="EW46" s="16"/>
      <c r="EX46" s="8"/>
      <c r="EY46" s="6"/>
      <c r="EZ46" s="4"/>
      <c r="FA46" s="16"/>
      <c r="FB46" s="9"/>
      <c r="FC46" s="1"/>
      <c r="FD46" s="4"/>
      <c r="FE46" s="16"/>
      <c r="FF46" s="8"/>
      <c r="FG46" s="6"/>
      <c r="FH46" s="4"/>
      <c r="FI46" s="16"/>
      <c r="FJ46" s="9"/>
      <c r="FK46" s="1"/>
      <c r="FL46" s="4"/>
      <c r="FM46" s="16"/>
      <c r="FN46" s="7"/>
      <c r="FO46" s="3"/>
      <c r="FP46" s="5"/>
      <c r="FQ46" s="5"/>
      <c r="FR46" s="15"/>
      <c r="FS46" s="1"/>
      <c r="FT46" s="4"/>
      <c r="FU46" s="16"/>
      <c r="FV46" s="7"/>
      <c r="FW46" s="3"/>
      <c r="FX46" s="5"/>
      <c r="FY46" s="5"/>
      <c r="FZ46" s="15"/>
      <c r="GA46" s="1"/>
      <c r="GB46" s="4"/>
      <c r="GC46" s="4"/>
      <c r="GD46" s="7"/>
      <c r="GE46" s="3"/>
      <c r="GF46" s="5"/>
      <c r="GG46" s="5"/>
      <c r="GH46" s="15"/>
      <c r="GI46" s="130">
        <f>'Multipliers for tiers'!$L$4*SUM(EM46,EQ46,EU46,EY46,FC46,FG46,FK46,FO46,FS46,FW46,GA46,GE46)+'Multipliers for tiers'!$L$5*SUM(EN46,ER46,EV46,EZ46,FD46,FH46,FL46,FP46,FT46,FX46,GB46,GF46)+'Multipliers for tiers'!$L$6*SUM(EO46,ES46,EW46,FA46,FE46,FI46,FM46,FQ46,FU46,FY46,GC46,GG46)+'Multipliers for tiers'!$L$7*SUM(EP46,ET46,EX46,FB46,FF46,FJ46,FN46,FR46,FV46,FZ46,GD46,GH46)</f>
        <v>0</v>
      </c>
      <c r="GJ46" s="144">
        <f t="shared" si="6"/>
        <v>0</v>
      </c>
      <c r="GK46" s="136" t="str">
        <f t="shared" si="7"/>
        <v xml:space="preserve"> </v>
      </c>
      <c r="GL46" s="164" t="str">
        <f>IFERROR(IF($M46='Progress check conditions'!$N$4,VLOOKUP($GK46,'Progress check conditions'!$O$4:$P$6,2,TRUE),IF($M46='Progress check conditions'!$N$7,VLOOKUP($GK46,'Progress check conditions'!$O$7:$P$9,2,TRUE),IF($M46='Progress check conditions'!$N$10,VLOOKUP($GK46,'Progress check conditions'!$O$10:$P$12,2,TRUE),IF($M46='Progress check conditions'!$N$13,VLOOKUP($GK46,'Progress check conditions'!$O$13:$P$15,2,TRUE),IF($M46='Progress check conditions'!$N$16,VLOOKUP($GK46,'Progress check conditions'!$O$16:$P$18,2,TRUE),IF($M46='Progress check conditions'!$N$19,VLOOKUP($GK46,'Progress check conditions'!$O$19:$P$21,2,TRUE),VLOOKUP($GK46,'Progress check conditions'!$O$22:$P$24,2,TRUE))))))),"No judgement")</f>
        <v>No judgement</v>
      </c>
      <c r="GM46" s="115"/>
      <c r="GN46" s="116"/>
      <c r="GO46" s="117"/>
      <c r="GP46" s="1"/>
      <c r="GQ46" s="4"/>
      <c r="GR46" s="4"/>
      <c r="GS46" s="8"/>
      <c r="GT46" s="6"/>
      <c r="GU46" s="6"/>
      <c r="GV46" s="6"/>
      <c r="GW46" s="5"/>
      <c r="GX46" s="1"/>
      <c r="GY46" s="4"/>
      <c r="GZ46" s="4"/>
      <c r="HA46" s="8"/>
      <c r="HB46" s="6"/>
      <c r="HC46" s="4"/>
      <c r="HD46" s="4"/>
      <c r="HE46" s="9"/>
      <c r="HF46" s="1"/>
      <c r="HG46" s="4"/>
      <c r="HH46" s="4"/>
      <c r="HI46" s="8"/>
      <c r="HJ46" s="6"/>
      <c r="HK46" s="4"/>
      <c r="HL46" s="4"/>
      <c r="HM46" s="9"/>
      <c r="HN46" s="130">
        <f>'Multipliers for tiers'!$O$4*SUM(GP46,GT46,GX46,HB46,HF46,HJ46)+'Multipliers for tiers'!$O$5*SUM(GQ46,GU46,GY46,HC46,HG46,HK46)+'Multipliers for tiers'!$O$6*SUM(GR46,GV46,GZ46,HD46,HH46,HL46)+'Multipliers for tiers'!$O$7*SUM(GS46,GW46,HA46,HE46,HI46,HM46)</f>
        <v>0</v>
      </c>
      <c r="HO46" s="144">
        <f t="shared" si="8"/>
        <v>0</v>
      </c>
      <c r="HP46" s="136" t="str">
        <f t="shared" si="9"/>
        <v xml:space="preserve"> </v>
      </c>
      <c r="HQ46" s="164" t="str">
        <f>IFERROR(IF($M46='Progress check conditions'!$N$4,VLOOKUP($HP46,'Progress check conditions'!$S$4:$T$6,2,TRUE),IF($M46='Progress check conditions'!$N$7,VLOOKUP($HP46,'Progress check conditions'!$S$7:$T$9,2,TRUE),IF($M46='Progress check conditions'!$N$10,VLOOKUP($HP46,'Progress check conditions'!$S$10:$T$12,2,TRUE),IF($M46='Progress check conditions'!$N$13,VLOOKUP($HP46,'Progress check conditions'!$S$13:$T$15,2,TRUE),IF($M46='Progress check conditions'!$N$16,VLOOKUP($HP46,'Progress check conditions'!$S$16:$T$18,2,TRUE),IF($M46='Progress check conditions'!$N$19,VLOOKUP($HP46,'Progress check conditions'!$S$19:$T$21,2,TRUE),VLOOKUP($HP46,'Progress check conditions'!$S$22:$T$24,2,TRUE))))))),"No judgement")</f>
        <v>No judgement</v>
      </c>
      <c r="HR46" s="115"/>
      <c r="HS46" s="116"/>
      <c r="HT46" s="117"/>
    </row>
    <row r="47" spans="1:228" x14ac:dyDescent="0.3">
      <c r="A47" s="156"/>
      <c r="B47" s="110"/>
      <c r="C47" s="111"/>
      <c r="D47" s="109"/>
      <c r="E47" s="112"/>
      <c r="F47" s="112"/>
      <c r="G47" s="112"/>
      <c r="H47" s="112"/>
      <c r="I47" s="113"/>
      <c r="J47" s="109"/>
      <c r="K47" s="113"/>
      <c r="L47" s="109"/>
      <c r="M47" s="114"/>
      <c r="N47" s="1"/>
      <c r="O47" s="5"/>
      <c r="P47" s="8"/>
      <c r="Q47" s="6"/>
      <c r="R47" s="5"/>
      <c r="S47" s="9"/>
      <c r="T47" s="1"/>
      <c r="U47" s="4"/>
      <c r="V47" s="8"/>
      <c r="W47" s="6"/>
      <c r="X47" s="4"/>
      <c r="Y47" s="9"/>
      <c r="Z47" s="1"/>
      <c r="AA47" s="4"/>
      <c r="AB47" s="8"/>
      <c r="AC47" s="6"/>
      <c r="AD47" s="4"/>
      <c r="AE47" s="9"/>
      <c r="AF47" s="1"/>
      <c r="AG47" s="3"/>
      <c r="AH47" s="7"/>
      <c r="AI47" s="3"/>
      <c r="AJ47" s="4"/>
      <c r="AK47" s="15"/>
      <c r="AL47" s="1"/>
      <c r="AM47" s="3"/>
      <c r="AN47" s="7"/>
      <c r="AO47" s="3"/>
      <c r="AP47" s="4"/>
      <c r="AQ47" s="15"/>
      <c r="AR47" s="1"/>
      <c r="AS47" s="3"/>
      <c r="AT47" s="43"/>
      <c r="AU47" s="130">
        <f>'Multipliers for tiers'!$C$4*SUM(N47,Q47,T47,W47,AF47,AC47,AI47,Z47,AL47,AO47,AR47)+'Multipliers for tiers'!$C$5*SUM(O47,R47,U47,X47,AG47,AD47,AJ47,AA47,AM47,AP47,AS47)+'Multipliers for tiers'!$C$6*SUM(P47,S47,V47,Y47,AH47,AE47,AK47,AB47,AN47,AQ47,AT47)</f>
        <v>0</v>
      </c>
      <c r="AV47" s="141">
        <f t="shared" si="0"/>
        <v>0</v>
      </c>
      <c r="AW47" s="151" t="str">
        <f t="shared" si="1"/>
        <v xml:space="preserve"> </v>
      </c>
      <c r="AX47" s="164" t="str">
        <f>IFERROR(IF($M47='Progress check conditions'!$B$4,VLOOKUP($AW47,'Progress check conditions'!$C$4:$D$6,2,TRUE),IF($M47='Progress check conditions'!$B$7,VLOOKUP($AW47,'Progress check conditions'!$C$7:$D$9,2,TRUE),IF($M47='Progress check conditions'!$B$10,VLOOKUP($AW47,'Progress check conditions'!$C$10:$D$12,2,TRUE),IF($M47='Progress check conditions'!$B$13,VLOOKUP($AW47,'Progress check conditions'!$C$13:$D$15,2,TRUE),IF($M47='Progress check conditions'!$B$16,VLOOKUP($AW47,'Progress check conditions'!$C$16:$D$18,2,TRUE),IF($M47='Progress check conditions'!$B$19,VLOOKUP($AW47,'Progress check conditions'!$C$19:$D$21,2,TRUE),VLOOKUP($AW47,'Progress check conditions'!$C$22:$D$24,2,TRUE))))))),"No judgement")</f>
        <v>No judgement</v>
      </c>
      <c r="AY47" s="115"/>
      <c r="AZ47" s="116"/>
      <c r="BA47" s="117"/>
      <c r="BB47" s="6"/>
      <c r="BC47" s="5"/>
      <c r="BD47" s="8"/>
      <c r="BE47" s="6"/>
      <c r="BF47" s="5"/>
      <c r="BG47" s="9"/>
      <c r="BH47" s="1"/>
      <c r="BI47" s="4"/>
      <c r="BJ47" s="8"/>
      <c r="BK47" s="6"/>
      <c r="BL47" s="4"/>
      <c r="BM47" s="9"/>
      <c r="BN47" s="1"/>
      <c r="BO47" s="4"/>
      <c r="BP47" s="8"/>
      <c r="BQ47" s="6"/>
      <c r="BR47" s="4"/>
      <c r="BS47" s="9"/>
      <c r="BT47" s="1"/>
      <c r="BU47" s="3"/>
      <c r="BV47" s="7"/>
      <c r="BW47" s="3"/>
      <c r="BX47" s="4"/>
      <c r="BY47" s="15"/>
      <c r="BZ47" s="1"/>
      <c r="CA47" s="3"/>
      <c r="CB47" s="7"/>
      <c r="CC47" s="3"/>
      <c r="CD47" s="4"/>
      <c r="CE47" s="15"/>
      <c r="CF47" s="1"/>
      <c r="CG47" s="3"/>
      <c r="CH47" s="7"/>
      <c r="CI47" s="2"/>
      <c r="CJ47" s="4"/>
      <c r="CK47" s="19"/>
      <c r="CL47" s="3"/>
      <c r="CM47" s="4"/>
      <c r="CN47" s="15"/>
      <c r="CO47" s="130">
        <f>'Multipliers for tiers'!$F$4*SUM(BB47,BE47,BH47,BK47,BN47,BQ47,BZ47,BW47,CC47,BT47,CF47,CI47,CL47)+'Multipliers for tiers'!$F$5*SUM(BC47,BF47,BI47,BL47,BO47,BR47,CA47,BX47,CD47,BU47,CG47,CJ47,CM47)+'Multipliers for tiers'!$F$6*SUM(BD47,BG47,BJ47,BM47,BP47,BS47,CB47,BY47,CE47,BV47,CH47,CK47,CN47)</f>
        <v>0</v>
      </c>
      <c r="CP47" s="144">
        <f t="shared" si="2"/>
        <v>0</v>
      </c>
      <c r="CQ47" s="133" t="str">
        <f t="shared" si="3"/>
        <v xml:space="preserve"> </v>
      </c>
      <c r="CR47" s="164" t="str">
        <f>IFERROR(IF($M47='Progress check conditions'!$F$4,VLOOKUP($CQ47,'Progress check conditions'!$G$4:$H$6,2,TRUE),IF($M47='Progress check conditions'!$F$7,VLOOKUP($CQ47,'Progress check conditions'!$G$7:$H$9,2,TRUE),IF($M47='Progress check conditions'!$F$10,VLOOKUP($CQ47,'Progress check conditions'!$G$10:$H$12,2,TRUE),IF($M47='Progress check conditions'!$F$13,VLOOKUP($CQ47,'Progress check conditions'!$G$13:$H$15,2,TRUE),IF($M47='Progress check conditions'!$F$16,VLOOKUP($CQ47,'Progress check conditions'!$G$16:$H$18,2,TRUE),IF($M47='Progress check conditions'!$F$19,VLOOKUP($CQ47,'Progress check conditions'!$G$19:$H$21,2,TRUE),VLOOKUP($CQ47,'Progress check conditions'!$G$22:$H$24,2,TRUE))))))),"No judgement")</f>
        <v>No judgement</v>
      </c>
      <c r="CS47" s="115"/>
      <c r="CT47" s="116"/>
      <c r="CU47" s="117"/>
      <c r="CV47" s="1"/>
      <c r="CW47" s="5"/>
      <c r="CX47" s="8"/>
      <c r="CY47" s="6"/>
      <c r="CZ47" s="5"/>
      <c r="DA47" s="9"/>
      <c r="DB47" s="1"/>
      <c r="DC47" s="4"/>
      <c r="DD47" s="8"/>
      <c r="DE47" s="6"/>
      <c r="DF47" s="4"/>
      <c r="DG47" s="9"/>
      <c r="DH47" s="1"/>
      <c r="DI47" s="4"/>
      <c r="DJ47" s="8"/>
      <c r="DK47" s="6"/>
      <c r="DL47" s="4"/>
      <c r="DM47" s="9"/>
      <c r="DN47" s="1"/>
      <c r="DO47" s="3"/>
      <c r="DP47" s="7"/>
      <c r="DQ47" s="3"/>
      <c r="DR47" s="4"/>
      <c r="DS47" s="15"/>
      <c r="DT47" s="1"/>
      <c r="DU47" s="3"/>
      <c r="DV47" s="7"/>
      <c r="DW47" s="3"/>
      <c r="DX47" s="4"/>
      <c r="DY47" s="15"/>
      <c r="DZ47" s="1"/>
      <c r="EA47" s="3"/>
      <c r="EB47" s="7"/>
      <c r="EC47" s="3"/>
      <c r="ED47" s="4"/>
      <c r="EE47" s="15"/>
      <c r="EF47" s="130">
        <f>'Multipliers for tiers'!$I$4*SUM(CV47,CY47,DB47,DE47,DH47,DQ47,DN47,DT47,DK47,DW47,DZ47,EC47)+'Multipliers for tiers'!$I$5*SUM(CW47,CZ47,DC47,DF47,DI47,DR47,DO47,DU47,DL47,DX47,EA47,ED47)+'Multipliers for tiers'!$I$6*SUM(CX47,DA47,DD47,DG47,DJ47,DS47,DP47,DV47,DM47,DY47,EB47,EE47)</f>
        <v>0</v>
      </c>
      <c r="EG47" s="144">
        <f t="shared" si="4"/>
        <v>0</v>
      </c>
      <c r="EH47" s="133" t="str">
        <f t="shared" si="5"/>
        <v xml:space="preserve"> </v>
      </c>
      <c r="EI47" s="164" t="str">
        <f>IFERROR(IF($M47='Progress check conditions'!$J$4,VLOOKUP($EH47,'Progress check conditions'!$K$4:$L$6,2,TRUE),IF($M47='Progress check conditions'!$J$7,VLOOKUP($EH47,'Progress check conditions'!$K$7:$L$9,2,TRUE),IF($M47='Progress check conditions'!$J$10,VLOOKUP($EH47,'Progress check conditions'!$K$10:$L$12,2,TRUE),IF($M47='Progress check conditions'!$J$13,VLOOKUP($EH47,'Progress check conditions'!$K$13:$L$15,2,TRUE),IF($M47='Progress check conditions'!$J$16,VLOOKUP($EH47,'Progress check conditions'!$K$16:$L$18,2,TRUE),IF($M47='Progress check conditions'!$J$19,VLOOKUP($EH47,'Progress check conditions'!$K$19:$L$21,2,TRUE),VLOOKUP($EH47,'Progress check conditions'!$K$22:$L$24,2,TRUE))))))),"No judgement")</f>
        <v>No judgement</v>
      </c>
      <c r="EJ47" s="115"/>
      <c r="EK47" s="116"/>
      <c r="EL47" s="117"/>
      <c r="EM47" s="1"/>
      <c r="EN47" s="4"/>
      <c r="EO47" s="16"/>
      <c r="EP47" s="8"/>
      <c r="EQ47" s="6"/>
      <c r="ER47" s="6"/>
      <c r="ES47" s="6"/>
      <c r="ET47" s="5"/>
      <c r="EU47" s="1"/>
      <c r="EV47" s="4"/>
      <c r="EW47" s="16"/>
      <c r="EX47" s="8"/>
      <c r="EY47" s="6"/>
      <c r="EZ47" s="4"/>
      <c r="FA47" s="16"/>
      <c r="FB47" s="9"/>
      <c r="FC47" s="1"/>
      <c r="FD47" s="4"/>
      <c r="FE47" s="16"/>
      <c r="FF47" s="8"/>
      <c r="FG47" s="6"/>
      <c r="FH47" s="4"/>
      <c r="FI47" s="16"/>
      <c r="FJ47" s="9"/>
      <c r="FK47" s="1"/>
      <c r="FL47" s="4"/>
      <c r="FM47" s="16"/>
      <c r="FN47" s="7"/>
      <c r="FO47" s="3"/>
      <c r="FP47" s="5"/>
      <c r="FQ47" s="5"/>
      <c r="FR47" s="15"/>
      <c r="FS47" s="1"/>
      <c r="FT47" s="4"/>
      <c r="FU47" s="16"/>
      <c r="FV47" s="7"/>
      <c r="FW47" s="3"/>
      <c r="FX47" s="5"/>
      <c r="FY47" s="5"/>
      <c r="FZ47" s="15"/>
      <c r="GA47" s="1"/>
      <c r="GB47" s="4"/>
      <c r="GC47" s="4"/>
      <c r="GD47" s="7"/>
      <c r="GE47" s="3"/>
      <c r="GF47" s="5"/>
      <c r="GG47" s="5"/>
      <c r="GH47" s="15"/>
      <c r="GI47" s="130">
        <f>'Multipliers for tiers'!$L$4*SUM(EM47,EQ47,EU47,EY47,FC47,FG47,FK47,FO47,FS47,FW47,GA47,GE47)+'Multipliers for tiers'!$L$5*SUM(EN47,ER47,EV47,EZ47,FD47,FH47,FL47,FP47,FT47,FX47,GB47,GF47)+'Multipliers for tiers'!$L$6*SUM(EO47,ES47,EW47,FA47,FE47,FI47,FM47,FQ47,FU47,FY47,GC47,GG47)+'Multipliers for tiers'!$L$7*SUM(EP47,ET47,EX47,FB47,FF47,FJ47,FN47,FR47,FV47,FZ47,GD47,GH47)</f>
        <v>0</v>
      </c>
      <c r="GJ47" s="144">
        <f t="shared" si="6"/>
        <v>0</v>
      </c>
      <c r="GK47" s="136" t="str">
        <f t="shared" si="7"/>
        <v xml:space="preserve"> </v>
      </c>
      <c r="GL47" s="164" t="str">
        <f>IFERROR(IF($M47='Progress check conditions'!$N$4,VLOOKUP($GK47,'Progress check conditions'!$O$4:$P$6,2,TRUE),IF($M47='Progress check conditions'!$N$7,VLOOKUP($GK47,'Progress check conditions'!$O$7:$P$9,2,TRUE),IF($M47='Progress check conditions'!$N$10,VLOOKUP($GK47,'Progress check conditions'!$O$10:$P$12,2,TRUE),IF($M47='Progress check conditions'!$N$13,VLOOKUP($GK47,'Progress check conditions'!$O$13:$P$15,2,TRUE),IF($M47='Progress check conditions'!$N$16,VLOOKUP($GK47,'Progress check conditions'!$O$16:$P$18,2,TRUE),IF($M47='Progress check conditions'!$N$19,VLOOKUP($GK47,'Progress check conditions'!$O$19:$P$21,2,TRUE),VLOOKUP($GK47,'Progress check conditions'!$O$22:$P$24,2,TRUE))))))),"No judgement")</f>
        <v>No judgement</v>
      </c>
      <c r="GM47" s="115"/>
      <c r="GN47" s="116"/>
      <c r="GO47" s="117"/>
      <c r="GP47" s="1"/>
      <c r="GQ47" s="4"/>
      <c r="GR47" s="4"/>
      <c r="GS47" s="8"/>
      <c r="GT47" s="6"/>
      <c r="GU47" s="6"/>
      <c r="GV47" s="6"/>
      <c r="GW47" s="5"/>
      <c r="GX47" s="1"/>
      <c r="GY47" s="4"/>
      <c r="GZ47" s="4"/>
      <c r="HA47" s="8"/>
      <c r="HB47" s="6"/>
      <c r="HC47" s="4"/>
      <c r="HD47" s="4"/>
      <c r="HE47" s="9"/>
      <c r="HF47" s="1"/>
      <c r="HG47" s="4"/>
      <c r="HH47" s="4"/>
      <c r="HI47" s="8"/>
      <c r="HJ47" s="6"/>
      <c r="HK47" s="4"/>
      <c r="HL47" s="4"/>
      <c r="HM47" s="9"/>
      <c r="HN47" s="130">
        <f>'Multipliers for tiers'!$O$4*SUM(GP47,GT47,GX47,HB47,HF47,HJ47)+'Multipliers for tiers'!$O$5*SUM(GQ47,GU47,GY47,HC47,HG47,HK47)+'Multipliers for tiers'!$O$6*SUM(GR47,GV47,GZ47,HD47,HH47,HL47)+'Multipliers for tiers'!$O$7*SUM(GS47,GW47,HA47,HE47,HI47,HM47)</f>
        <v>0</v>
      </c>
      <c r="HO47" s="144">
        <f t="shared" si="8"/>
        <v>0</v>
      </c>
      <c r="HP47" s="136" t="str">
        <f t="shared" si="9"/>
        <v xml:space="preserve"> </v>
      </c>
      <c r="HQ47" s="164" t="str">
        <f>IFERROR(IF($M47='Progress check conditions'!$N$4,VLOOKUP($HP47,'Progress check conditions'!$S$4:$T$6,2,TRUE),IF($M47='Progress check conditions'!$N$7,VLOOKUP($HP47,'Progress check conditions'!$S$7:$T$9,2,TRUE),IF($M47='Progress check conditions'!$N$10,VLOOKUP($HP47,'Progress check conditions'!$S$10:$T$12,2,TRUE),IF($M47='Progress check conditions'!$N$13,VLOOKUP($HP47,'Progress check conditions'!$S$13:$T$15,2,TRUE),IF($M47='Progress check conditions'!$N$16,VLOOKUP($HP47,'Progress check conditions'!$S$16:$T$18,2,TRUE),IF($M47='Progress check conditions'!$N$19,VLOOKUP($HP47,'Progress check conditions'!$S$19:$T$21,2,TRUE),VLOOKUP($HP47,'Progress check conditions'!$S$22:$T$24,2,TRUE))))))),"No judgement")</f>
        <v>No judgement</v>
      </c>
      <c r="HR47" s="115"/>
      <c r="HS47" s="116"/>
      <c r="HT47" s="117"/>
    </row>
    <row r="48" spans="1:228" x14ac:dyDescent="0.3">
      <c r="A48" s="156"/>
      <c r="B48" s="110"/>
      <c r="C48" s="111"/>
      <c r="D48" s="109"/>
      <c r="E48" s="112"/>
      <c r="F48" s="112"/>
      <c r="G48" s="112"/>
      <c r="H48" s="112"/>
      <c r="I48" s="113"/>
      <c r="J48" s="109"/>
      <c r="K48" s="113"/>
      <c r="L48" s="109"/>
      <c r="M48" s="114"/>
      <c r="N48" s="1"/>
      <c r="O48" s="5"/>
      <c r="P48" s="8"/>
      <c r="Q48" s="6"/>
      <c r="R48" s="5"/>
      <c r="S48" s="9"/>
      <c r="T48" s="1"/>
      <c r="U48" s="4"/>
      <c r="V48" s="8"/>
      <c r="W48" s="6"/>
      <c r="X48" s="4"/>
      <c r="Y48" s="9"/>
      <c r="Z48" s="1"/>
      <c r="AA48" s="4"/>
      <c r="AB48" s="8"/>
      <c r="AC48" s="6"/>
      <c r="AD48" s="4"/>
      <c r="AE48" s="9"/>
      <c r="AF48" s="1"/>
      <c r="AG48" s="3"/>
      <c r="AH48" s="7"/>
      <c r="AI48" s="3"/>
      <c r="AJ48" s="4"/>
      <c r="AK48" s="15"/>
      <c r="AL48" s="1"/>
      <c r="AM48" s="3"/>
      <c r="AN48" s="7"/>
      <c r="AO48" s="3"/>
      <c r="AP48" s="4"/>
      <c r="AQ48" s="15"/>
      <c r="AR48" s="1"/>
      <c r="AS48" s="3"/>
      <c r="AT48" s="43"/>
      <c r="AU48" s="130">
        <f>'Multipliers for tiers'!$C$4*SUM(N48,Q48,T48,W48,AF48,AC48,AI48,Z48,AL48,AO48,AR48)+'Multipliers for tiers'!$C$5*SUM(O48,R48,U48,X48,AG48,AD48,AJ48,AA48,AM48,AP48,AS48)+'Multipliers for tiers'!$C$6*SUM(P48,S48,V48,Y48,AH48,AE48,AK48,AB48,AN48,AQ48,AT48)</f>
        <v>0</v>
      </c>
      <c r="AV48" s="141">
        <f t="shared" si="0"/>
        <v>0</v>
      </c>
      <c r="AW48" s="151" t="str">
        <f t="shared" si="1"/>
        <v xml:space="preserve"> </v>
      </c>
      <c r="AX48" s="164" t="str">
        <f>IFERROR(IF($M48='Progress check conditions'!$B$4,VLOOKUP($AW48,'Progress check conditions'!$C$4:$D$6,2,TRUE),IF($M48='Progress check conditions'!$B$7,VLOOKUP($AW48,'Progress check conditions'!$C$7:$D$9,2,TRUE),IF($M48='Progress check conditions'!$B$10,VLOOKUP($AW48,'Progress check conditions'!$C$10:$D$12,2,TRUE),IF($M48='Progress check conditions'!$B$13,VLOOKUP($AW48,'Progress check conditions'!$C$13:$D$15,2,TRUE),IF($M48='Progress check conditions'!$B$16,VLOOKUP($AW48,'Progress check conditions'!$C$16:$D$18,2,TRUE),IF($M48='Progress check conditions'!$B$19,VLOOKUP($AW48,'Progress check conditions'!$C$19:$D$21,2,TRUE),VLOOKUP($AW48,'Progress check conditions'!$C$22:$D$24,2,TRUE))))))),"No judgement")</f>
        <v>No judgement</v>
      </c>
      <c r="AY48" s="115"/>
      <c r="AZ48" s="116"/>
      <c r="BA48" s="117"/>
      <c r="BB48" s="6"/>
      <c r="BC48" s="5"/>
      <c r="BD48" s="8"/>
      <c r="BE48" s="6"/>
      <c r="BF48" s="5"/>
      <c r="BG48" s="9"/>
      <c r="BH48" s="1"/>
      <c r="BI48" s="4"/>
      <c r="BJ48" s="8"/>
      <c r="BK48" s="6"/>
      <c r="BL48" s="4"/>
      <c r="BM48" s="9"/>
      <c r="BN48" s="1"/>
      <c r="BO48" s="4"/>
      <c r="BP48" s="8"/>
      <c r="BQ48" s="6"/>
      <c r="BR48" s="4"/>
      <c r="BS48" s="9"/>
      <c r="BT48" s="1"/>
      <c r="BU48" s="3"/>
      <c r="BV48" s="7"/>
      <c r="BW48" s="3"/>
      <c r="BX48" s="4"/>
      <c r="BY48" s="15"/>
      <c r="BZ48" s="1"/>
      <c r="CA48" s="3"/>
      <c r="CB48" s="7"/>
      <c r="CC48" s="3"/>
      <c r="CD48" s="4"/>
      <c r="CE48" s="15"/>
      <c r="CF48" s="1"/>
      <c r="CG48" s="3"/>
      <c r="CH48" s="7"/>
      <c r="CI48" s="2"/>
      <c r="CJ48" s="4"/>
      <c r="CK48" s="19"/>
      <c r="CL48" s="3"/>
      <c r="CM48" s="4"/>
      <c r="CN48" s="15"/>
      <c r="CO48" s="130">
        <f>'Multipliers for tiers'!$F$4*SUM(BB48,BE48,BH48,BK48,BN48,BQ48,BZ48,BW48,CC48,BT48,CF48,CI48,CL48)+'Multipliers for tiers'!$F$5*SUM(BC48,BF48,BI48,BL48,BO48,BR48,CA48,BX48,CD48,BU48,CG48,CJ48,CM48)+'Multipliers for tiers'!$F$6*SUM(BD48,BG48,BJ48,BM48,BP48,BS48,CB48,BY48,CE48,BV48,CH48,CK48,CN48)</f>
        <v>0</v>
      </c>
      <c r="CP48" s="144">
        <f t="shared" si="2"/>
        <v>0</v>
      </c>
      <c r="CQ48" s="133" t="str">
        <f t="shared" si="3"/>
        <v xml:space="preserve"> </v>
      </c>
      <c r="CR48" s="164" t="str">
        <f>IFERROR(IF($M48='Progress check conditions'!$F$4,VLOOKUP($CQ48,'Progress check conditions'!$G$4:$H$6,2,TRUE),IF($M48='Progress check conditions'!$F$7,VLOOKUP($CQ48,'Progress check conditions'!$G$7:$H$9,2,TRUE),IF($M48='Progress check conditions'!$F$10,VLOOKUP($CQ48,'Progress check conditions'!$G$10:$H$12,2,TRUE),IF($M48='Progress check conditions'!$F$13,VLOOKUP($CQ48,'Progress check conditions'!$G$13:$H$15,2,TRUE),IF($M48='Progress check conditions'!$F$16,VLOOKUP($CQ48,'Progress check conditions'!$G$16:$H$18,2,TRUE),IF($M48='Progress check conditions'!$F$19,VLOOKUP($CQ48,'Progress check conditions'!$G$19:$H$21,2,TRUE),VLOOKUP($CQ48,'Progress check conditions'!$G$22:$H$24,2,TRUE))))))),"No judgement")</f>
        <v>No judgement</v>
      </c>
      <c r="CS48" s="115"/>
      <c r="CT48" s="116"/>
      <c r="CU48" s="117"/>
      <c r="CV48" s="1"/>
      <c r="CW48" s="5"/>
      <c r="CX48" s="8"/>
      <c r="CY48" s="6"/>
      <c r="CZ48" s="5"/>
      <c r="DA48" s="9"/>
      <c r="DB48" s="1"/>
      <c r="DC48" s="4"/>
      <c r="DD48" s="8"/>
      <c r="DE48" s="6"/>
      <c r="DF48" s="4"/>
      <c r="DG48" s="9"/>
      <c r="DH48" s="1"/>
      <c r="DI48" s="4"/>
      <c r="DJ48" s="8"/>
      <c r="DK48" s="6"/>
      <c r="DL48" s="4"/>
      <c r="DM48" s="9"/>
      <c r="DN48" s="1"/>
      <c r="DO48" s="3"/>
      <c r="DP48" s="7"/>
      <c r="DQ48" s="3"/>
      <c r="DR48" s="4"/>
      <c r="DS48" s="15"/>
      <c r="DT48" s="1"/>
      <c r="DU48" s="3"/>
      <c r="DV48" s="7"/>
      <c r="DW48" s="3"/>
      <c r="DX48" s="4"/>
      <c r="DY48" s="15"/>
      <c r="DZ48" s="1"/>
      <c r="EA48" s="3"/>
      <c r="EB48" s="7"/>
      <c r="EC48" s="3"/>
      <c r="ED48" s="4"/>
      <c r="EE48" s="15"/>
      <c r="EF48" s="130">
        <f>'Multipliers for tiers'!$I$4*SUM(CV48,CY48,DB48,DE48,DH48,DQ48,DN48,DT48,DK48,DW48,DZ48,EC48)+'Multipliers for tiers'!$I$5*SUM(CW48,CZ48,DC48,DF48,DI48,DR48,DO48,DU48,DL48,DX48,EA48,ED48)+'Multipliers for tiers'!$I$6*SUM(CX48,DA48,DD48,DG48,DJ48,DS48,DP48,DV48,DM48,DY48,EB48,EE48)</f>
        <v>0</v>
      </c>
      <c r="EG48" s="144">
        <f t="shared" si="4"/>
        <v>0</v>
      </c>
      <c r="EH48" s="133" t="str">
        <f t="shared" si="5"/>
        <v xml:space="preserve"> </v>
      </c>
      <c r="EI48" s="164" t="str">
        <f>IFERROR(IF($M48='Progress check conditions'!$J$4,VLOOKUP($EH48,'Progress check conditions'!$K$4:$L$6,2,TRUE),IF($M48='Progress check conditions'!$J$7,VLOOKUP($EH48,'Progress check conditions'!$K$7:$L$9,2,TRUE),IF($M48='Progress check conditions'!$J$10,VLOOKUP($EH48,'Progress check conditions'!$K$10:$L$12,2,TRUE),IF($M48='Progress check conditions'!$J$13,VLOOKUP($EH48,'Progress check conditions'!$K$13:$L$15,2,TRUE),IF($M48='Progress check conditions'!$J$16,VLOOKUP($EH48,'Progress check conditions'!$K$16:$L$18,2,TRUE),IF($M48='Progress check conditions'!$J$19,VLOOKUP($EH48,'Progress check conditions'!$K$19:$L$21,2,TRUE),VLOOKUP($EH48,'Progress check conditions'!$K$22:$L$24,2,TRUE))))))),"No judgement")</f>
        <v>No judgement</v>
      </c>
      <c r="EJ48" s="115"/>
      <c r="EK48" s="116"/>
      <c r="EL48" s="117"/>
      <c r="EM48" s="1"/>
      <c r="EN48" s="4"/>
      <c r="EO48" s="16"/>
      <c r="EP48" s="8"/>
      <c r="EQ48" s="6"/>
      <c r="ER48" s="6"/>
      <c r="ES48" s="6"/>
      <c r="ET48" s="5"/>
      <c r="EU48" s="1"/>
      <c r="EV48" s="4"/>
      <c r="EW48" s="16"/>
      <c r="EX48" s="8"/>
      <c r="EY48" s="6"/>
      <c r="EZ48" s="4"/>
      <c r="FA48" s="16"/>
      <c r="FB48" s="9"/>
      <c r="FC48" s="1"/>
      <c r="FD48" s="4"/>
      <c r="FE48" s="16"/>
      <c r="FF48" s="8"/>
      <c r="FG48" s="6"/>
      <c r="FH48" s="4"/>
      <c r="FI48" s="16"/>
      <c r="FJ48" s="9"/>
      <c r="FK48" s="1"/>
      <c r="FL48" s="4"/>
      <c r="FM48" s="16"/>
      <c r="FN48" s="7"/>
      <c r="FO48" s="3"/>
      <c r="FP48" s="5"/>
      <c r="FQ48" s="5"/>
      <c r="FR48" s="15"/>
      <c r="FS48" s="1"/>
      <c r="FT48" s="4"/>
      <c r="FU48" s="16"/>
      <c r="FV48" s="7"/>
      <c r="FW48" s="3"/>
      <c r="FX48" s="5"/>
      <c r="FY48" s="5"/>
      <c r="FZ48" s="15"/>
      <c r="GA48" s="1"/>
      <c r="GB48" s="4"/>
      <c r="GC48" s="4"/>
      <c r="GD48" s="7"/>
      <c r="GE48" s="3"/>
      <c r="GF48" s="5"/>
      <c r="GG48" s="5"/>
      <c r="GH48" s="15"/>
      <c r="GI48" s="130">
        <f>'Multipliers for tiers'!$L$4*SUM(EM48,EQ48,EU48,EY48,FC48,FG48,FK48,FO48,FS48,FW48,GA48,GE48)+'Multipliers for tiers'!$L$5*SUM(EN48,ER48,EV48,EZ48,FD48,FH48,FL48,FP48,FT48,FX48,GB48,GF48)+'Multipliers for tiers'!$L$6*SUM(EO48,ES48,EW48,FA48,FE48,FI48,FM48,FQ48,FU48,FY48,GC48,GG48)+'Multipliers for tiers'!$L$7*SUM(EP48,ET48,EX48,FB48,FF48,FJ48,FN48,FR48,FV48,FZ48,GD48,GH48)</f>
        <v>0</v>
      </c>
      <c r="GJ48" s="144">
        <f t="shared" si="6"/>
        <v>0</v>
      </c>
      <c r="GK48" s="136" t="str">
        <f t="shared" si="7"/>
        <v xml:space="preserve"> </v>
      </c>
      <c r="GL48" s="164" t="str">
        <f>IFERROR(IF($M48='Progress check conditions'!$N$4,VLOOKUP($GK48,'Progress check conditions'!$O$4:$P$6,2,TRUE),IF($M48='Progress check conditions'!$N$7,VLOOKUP($GK48,'Progress check conditions'!$O$7:$P$9,2,TRUE),IF($M48='Progress check conditions'!$N$10,VLOOKUP($GK48,'Progress check conditions'!$O$10:$P$12,2,TRUE),IF($M48='Progress check conditions'!$N$13,VLOOKUP($GK48,'Progress check conditions'!$O$13:$P$15,2,TRUE),IF($M48='Progress check conditions'!$N$16,VLOOKUP($GK48,'Progress check conditions'!$O$16:$P$18,2,TRUE),IF($M48='Progress check conditions'!$N$19,VLOOKUP($GK48,'Progress check conditions'!$O$19:$P$21,2,TRUE),VLOOKUP($GK48,'Progress check conditions'!$O$22:$P$24,2,TRUE))))))),"No judgement")</f>
        <v>No judgement</v>
      </c>
      <c r="GM48" s="115"/>
      <c r="GN48" s="116"/>
      <c r="GO48" s="117"/>
      <c r="GP48" s="1"/>
      <c r="GQ48" s="4"/>
      <c r="GR48" s="4"/>
      <c r="GS48" s="8"/>
      <c r="GT48" s="6"/>
      <c r="GU48" s="6"/>
      <c r="GV48" s="6"/>
      <c r="GW48" s="5"/>
      <c r="GX48" s="1"/>
      <c r="GY48" s="4"/>
      <c r="GZ48" s="4"/>
      <c r="HA48" s="8"/>
      <c r="HB48" s="6"/>
      <c r="HC48" s="4"/>
      <c r="HD48" s="4"/>
      <c r="HE48" s="9"/>
      <c r="HF48" s="1"/>
      <c r="HG48" s="4"/>
      <c r="HH48" s="4"/>
      <c r="HI48" s="8"/>
      <c r="HJ48" s="6"/>
      <c r="HK48" s="4"/>
      <c r="HL48" s="4"/>
      <c r="HM48" s="9"/>
      <c r="HN48" s="130">
        <f>'Multipliers for tiers'!$O$4*SUM(GP48,GT48,GX48,HB48,HF48,HJ48)+'Multipliers for tiers'!$O$5*SUM(GQ48,GU48,GY48,HC48,HG48,HK48)+'Multipliers for tiers'!$O$6*SUM(GR48,GV48,GZ48,HD48,HH48,HL48)+'Multipliers for tiers'!$O$7*SUM(GS48,GW48,HA48,HE48,HI48,HM48)</f>
        <v>0</v>
      </c>
      <c r="HO48" s="144">
        <f t="shared" si="8"/>
        <v>0</v>
      </c>
      <c r="HP48" s="136" t="str">
        <f t="shared" si="9"/>
        <v xml:space="preserve"> </v>
      </c>
      <c r="HQ48" s="164" t="str">
        <f>IFERROR(IF($M48='Progress check conditions'!$N$4,VLOOKUP($HP48,'Progress check conditions'!$S$4:$T$6,2,TRUE),IF($M48='Progress check conditions'!$N$7,VLOOKUP($HP48,'Progress check conditions'!$S$7:$T$9,2,TRUE),IF($M48='Progress check conditions'!$N$10,VLOOKUP($HP48,'Progress check conditions'!$S$10:$T$12,2,TRUE),IF($M48='Progress check conditions'!$N$13,VLOOKUP($HP48,'Progress check conditions'!$S$13:$T$15,2,TRUE),IF($M48='Progress check conditions'!$N$16,VLOOKUP($HP48,'Progress check conditions'!$S$16:$T$18,2,TRUE),IF($M48='Progress check conditions'!$N$19,VLOOKUP($HP48,'Progress check conditions'!$S$19:$T$21,2,TRUE),VLOOKUP($HP48,'Progress check conditions'!$S$22:$T$24,2,TRUE))))))),"No judgement")</f>
        <v>No judgement</v>
      </c>
      <c r="HR48" s="115"/>
      <c r="HS48" s="116"/>
      <c r="HT48" s="117"/>
    </row>
    <row r="49" spans="1:228" x14ac:dyDescent="0.3">
      <c r="A49" s="156"/>
      <c r="B49" s="110"/>
      <c r="C49" s="111"/>
      <c r="D49" s="109"/>
      <c r="E49" s="112"/>
      <c r="F49" s="112"/>
      <c r="G49" s="112"/>
      <c r="H49" s="112"/>
      <c r="I49" s="113"/>
      <c r="J49" s="109"/>
      <c r="K49" s="113"/>
      <c r="L49" s="109"/>
      <c r="M49" s="114"/>
      <c r="N49" s="1"/>
      <c r="O49" s="5"/>
      <c r="P49" s="8"/>
      <c r="Q49" s="6"/>
      <c r="R49" s="5"/>
      <c r="S49" s="9"/>
      <c r="T49" s="1"/>
      <c r="U49" s="4"/>
      <c r="V49" s="8"/>
      <c r="W49" s="6"/>
      <c r="X49" s="4"/>
      <c r="Y49" s="9"/>
      <c r="Z49" s="1"/>
      <c r="AA49" s="4"/>
      <c r="AB49" s="8"/>
      <c r="AC49" s="6"/>
      <c r="AD49" s="4"/>
      <c r="AE49" s="9"/>
      <c r="AF49" s="1"/>
      <c r="AG49" s="3"/>
      <c r="AH49" s="7"/>
      <c r="AI49" s="3"/>
      <c r="AJ49" s="4"/>
      <c r="AK49" s="15"/>
      <c r="AL49" s="1"/>
      <c r="AM49" s="3"/>
      <c r="AN49" s="7"/>
      <c r="AO49" s="3"/>
      <c r="AP49" s="4"/>
      <c r="AQ49" s="15"/>
      <c r="AR49" s="1"/>
      <c r="AS49" s="3"/>
      <c r="AT49" s="43"/>
      <c r="AU49" s="130">
        <f>'Multipliers for tiers'!$C$4*SUM(N49,Q49,T49,W49,AF49,AC49,AI49,Z49,AL49,AO49,AR49)+'Multipliers for tiers'!$C$5*SUM(O49,R49,U49,X49,AG49,AD49,AJ49,AA49,AM49,AP49,AS49)+'Multipliers for tiers'!$C$6*SUM(P49,S49,V49,Y49,AH49,AE49,AK49,AB49,AN49,AQ49,AT49)</f>
        <v>0</v>
      </c>
      <c r="AV49" s="141">
        <f t="shared" si="0"/>
        <v>0</v>
      </c>
      <c r="AW49" s="151" t="str">
        <f t="shared" si="1"/>
        <v xml:space="preserve"> </v>
      </c>
      <c r="AX49" s="164" t="str">
        <f>IFERROR(IF($M49='Progress check conditions'!$B$4,VLOOKUP($AW49,'Progress check conditions'!$C$4:$D$6,2,TRUE),IF($M49='Progress check conditions'!$B$7,VLOOKUP($AW49,'Progress check conditions'!$C$7:$D$9,2,TRUE),IF($M49='Progress check conditions'!$B$10,VLOOKUP($AW49,'Progress check conditions'!$C$10:$D$12,2,TRUE),IF($M49='Progress check conditions'!$B$13,VLOOKUP($AW49,'Progress check conditions'!$C$13:$D$15,2,TRUE),IF($M49='Progress check conditions'!$B$16,VLOOKUP($AW49,'Progress check conditions'!$C$16:$D$18,2,TRUE),IF($M49='Progress check conditions'!$B$19,VLOOKUP($AW49,'Progress check conditions'!$C$19:$D$21,2,TRUE),VLOOKUP($AW49,'Progress check conditions'!$C$22:$D$24,2,TRUE))))))),"No judgement")</f>
        <v>No judgement</v>
      </c>
      <c r="AY49" s="115"/>
      <c r="AZ49" s="116"/>
      <c r="BA49" s="117"/>
      <c r="BB49" s="6"/>
      <c r="BC49" s="5"/>
      <c r="BD49" s="8"/>
      <c r="BE49" s="6"/>
      <c r="BF49" s="5"/>
      <c r="BG49" s="9"/>
      <c r="BH49" s="1"/>
      <c r="BI49" s="4"/>
      <c r="BJ49" s="8"/>
      <c r="BK49" s="6"/>
      <c r="BL49" s="4"/>
      <c r="BM49" s="9"/>
      <c r="BN49" s="1"/>
      <c r="BO49" s="4"/>
      <c r="BP49" s="8"/>
      <c r="BQ49" s="6"/>
      <c r="BR49" s="4"/>
      <c r="BS49" s="9"/>
      <c r="BT49" s="1"/>
      <c r="BU49" s="3"/>
      <c r="BV49" s="7"/>
      <c r="BW49" s="3"/>
      <c r="BX49" s="4"/>
      <c r="BY49" s="15"/>
      <c r="BZ49" s="1"/>
      <c r="CA49" s="3"/>
      <c r="CB49" s="7"/>
      <c r="CC49" s="3"/>
      <c r="CD49" s="4"/>
      <c r="CE49" s="15"/>
      <c r="CF49" s="1"/>
      <c r="CG49" s="3"/>
      <c r="CH49" s="7"/>
      <c r="CI49" s="2"/>
      <c r="CJ49" s="4"/>
      <c r="CK49" s="19"/>
      <c r="CL49" s="3"/>
      <c r="CM49" s="4"/>
      <c r="CN49" s="15"/>
      <c r="CO49" s="130">
        <f>'Multipliers for tiers'!$F$4*SUM(BB49,BE49,BH49,BK49,BN49,BQ49,BZ49,BW49,CC49,BT49,CF49,CI49,CL49)+'Multipliers for tiers'!$F$5*SUM(BC49,BF49,BI49,BL49,BO49,BR49,CA49,BX49,CD49,BU49,CG49,CJ49,CM49)+'Multipliers for tiers'!$F$6*SUM(BD49,BG49,BJ49,BM49,BP49,BS49,CB49,BY49,CE49,BV49,CH49,CK49,CN49)</f>
        <v>0</v>
      </c>
      <c r="CP49" s="144">
        <f t="shared" si="2"/>
        <v>0</v>
      </c>
      <c r="CQ49" s="133" t="str">
        <f t="shared" si="3"/>
        <v xml:space="preserve"> </v>
      </c>
      <c r="CR49" s="164" t="str">
        <f>IFERROR(IF($M49='Progress check conditions'!$F$4,VLOOKUP($CQ49,'Progress check conditions'!$G$4:$H$6,2,TRUE),IF($M49='Progress check conditions'!$F$7,VLOOKUP($CQ49,'Progress check conditions'!$G$7:$H$9,2,TRUE),IF($M49='Progress check conditions'!$F$10,VLOOKUP($CQ49,'Progress check conditions'!$G$10:$H$12,2,TRUE),IF($M49='Progress check conditions'!$F$13,VLOOKUP($CQ49,'Progress check conditions'!$G$13:$H$15,2,TRUE),IF($M49='Progress check conditions'!$F$16,VLOOKUP($CQ49,'Progress check conditions'!$G$16:$H$18,2,TRUE),IF($M49='Progress check conditions'!$F$19,VLOOKUP($CQ49,'Progress check conditions'!$G$19:$H$21,2,TRUE),VLOOKUP($CQ49,'Progress check conditions'!$G$22:$H$24,2,TRUE))))))),"No judgement")</f>
        <v>No judgement</v>
      </c>
      <c r="CS49" s="115"/>
      <c r="CT49" s="116"/>
      <c r="CU49" s="117"/>
      <c r="CV49" s="1"/>
      <c r="CW49" s="5"/>
      <c r="CX49" s="8"/>
      <c r="CY49" s="6"/>
      <c r="CZ49" s="5"/>
      <c r="DA49" s="9"/>
      <c r="DB49" s="1"/>
      <c r="DC49" s="4"/>
      <c r="DD49" s="8"/>
      <c r="DE49" s="6"/>
      <c r="DF49" s="4"/>
      <c r="DG49" s="9"/>
      <c r="DH49" s="1"/>
      <c r="DI49" s="4"/>
      <c r="DJ49" s="8"/>
      <c r="DK49" s="6"/>
      <c r="DL49" s="4"/>
      <c r="DM49" s="9"/>
      <c r="DN49" s="1"/>
      <c r="DO49" s="3"/>
      <c r="DP49" s="7"/>
      <c r="DQ49" s="3"/>
      <c r="DR49" s="4"/>
      <c r="DS49" s="15"/>
      <c r="DT49" s="1"/>
      <c r="DU49" s="3"/>
      <c r="DV49" s="7"/>
      <c r="DW49" s="3"/>
      <c r="DX49" s="4"/>
      <c r="DY49" s="15"/>
      <c r="DZ49" s="1"/>
      <c r="EA49" s="3"/>
      <c r="EB49" s="7"/>
      <c r="EC49" s="3"/>
      <c r="ED49" s="4"/>
      <c r="EE49" s="15"/>
      <c r="EF49" s="130">
        <f>'Multipliers for tiers'!$I$4*SUM(CV49,CY49,DB49,DE49,DH49,DQ49,DN49,DT49,DK49,DW49,DZ49,EC49)+'Multipliers for tiers'!$I$5*SUM(CW49,CZ49,DC49,DF49,DI49,DR49,DO49,DU49,DL49,DX49,EA49,ED49)+'Multipliers for tiers'!$I$6*SUM(CX49,DA49,DD49,DG49,DJ49,DS49,DP49,DV49,DM49,DY49,EB49,EE49)</f>
        <v>0</v>
      </c>
      <c r="EG49" s="144">
        <f t="shared" si="4"/>
        <v>0</v>
      </c>
      <c r="EH49" s="133" t="str">
        <f t="shared" si="5"/>
        <v xml:space="preserve"> </v>
      </c>
      <c r="EI49" s="164" t="str">
        <f>IFERROR(IF($M49='Progress check conditions'!$J$4,VLOOKUP($EH49,'Progress check conditions'!$K$4:$L$6,2,TRUE),IF($M49='Progress check conditions'!$J$7,VLOOKUP($EH49,'Progress check conditions'!$K$7:$L$9,2,TRUE),IF($M49='Progress check conditions'!$J$10,VLOOKUP($EH49,'Progress check conditions'!$K$10:$L$12,2,TRUE),IF($M49='Progress check conditions'!$J$13,VLOOKUP($EH49,'Progress check conditions'!$K$13:$L$15,2,TRUE),IF($M49='Progress check conditions'!$J$16,VLOOKUP($EH49,'Progress check conditions'!$K$16:$L$18,2,TRUE),IF($M49='Progress check conditions'!$J$19,VLOOKUP($EH49,'Progress check conditions'!$K$19:$L$21,2,TRUE),VLOOKUP($EH49,'Progress check conditions'!$K$22:$L$24,2,TRUE))))))),"No judgement")</f>
        <v>No judgement</v>
      </c>
      <c r="EJ49" s="115"/>
      <c r="EK49" s="116"/>
      <c r="EL49" s="117"/>
      <c r="EM49" s="1"/>
      <c r="EN49" s="4"/>
      <c r="EO49" s="16"/>
      <c r="EP49" s="8"/>
      <c r="EQ49" s="6"/>
      <c r="ER49" s="6"/>
      <c r="ES49" s="6"/>
      <c r="ET49" s="5"/>
      <c r="EU49" s="1"/>
      <c r="EV49" s="4"/>
      <c r="EW49" s="16"/>
      <c r="EX49" s="8"/>
      <c r="EY49" s="6"/>
      <c r="EZ49" s="4"/>
      <c r="FA49" s="16"/>
      <c r="FB49" s="9"/>
      <c r="FC49" s="1"/>
      <c r="FD49" s="4"/>
      <c r="FE49" s="16"/>
      <c r="FF49" s="8"/>
      <c r="FG49" s="6"/>
      <c r="FH49" s="4"/>
      <c r="FI49" s="16"/>
      <c r="FJ49" s="9"/>
      <c r="FK49" s="1"/>
      <c r="FL49" s="4"/>
      <c r="FM49" s="16"/>
      <c r="FN49" s="7"/>
      <c r="FO49" s="3"/>
      <c r="FP49" s="5"/>
      <c r="FQ49" s="5"/>
      <c r="FR49" s="15"/>
      <c r="FS49" s="1"/>
      <c r="FT49" s="4"/>
      <c r="FU49" s="16"/>
      <c r="FV49" s="7"/>
      <c r="FW49" s="3"/>
      <c r="FX49" s="5"/>
      <c r="FY49" s="5"/>
      <c r="FZ49" s="15"/>
      <c r="GA49" s="1"/>
      <c r="GB49" s="4"/>
      <c r="GC49" s="4"/>
      <c r="GD49" s="7"/>
      <c r="GE49" s="3"/>
      <c r="GF49" s="5"/>
      <c r="GG49" s="5"/>
      <c r="GH49" s="15"/>
      <c r="GI49" s="130">
        <f>'Multipliers for tiers'!$L$4*SUM(EM49,EQ49,EU49,EY49,FC49,FG49,FK49,FO49,FS49,FW49,GA49,GE49)+'Multipliers for tiers'!$L$5*SUM(EN49,ER49,EV49,EZ49,FD49,FH49,FL49,FP49,FT49,FX49,GB49,GF49)+'Multipliers for tiers'!$L$6*SUM(EO49,ES49,EW49,FA49,FE49,FI49,FM49,FQ49,FU49,FY49,GC49,GG49)+'Multipliers for tiers'!$L$7*SUM(EP49,ET49,EX49,FB49,FF49,FJ49,FN49,FR49,FV49,FZ49,GD49,GH49)</f>
        <v>0</v>
      </c>
      <c r="GJ49" s="144">
        <f t="shared" si="6"/>
        <v>0</v>
      </c>
      <c r="GK49" s="136" t="str">
        <f t="shared" si="7"/>
        <v xml:space="preserve"> </v>
      </c>
      <c r="GL49" s="164" t="str">
        <f>IFERROR(IF($M49='Progress check conditions'!$N$4,VLOOKUP($GK49,'Progress check conditions'!$O$4:$P$6,2,TRUE),IF($M49='Progress check conditions'!$N$7,VLOOKUP($GK49,'Progress check conditions'!$O$7:$P$9,2,TRUE),IF($M49='Progress check conditions'!$N$10,VLOOKUP($GK49,'Progress check conditions'!$O$10:$P$12,2,TRUE),IF($M49='Progress check conditions'!$N$13,VLOOKUP($GK49,'Progress check conditions'!$O$13:$P$15,2,TRUE),IF($M49='Progress check conditions'!$N$16,VLOOKUP($GK49,'Progress check conditions'!$O$16:$P$18,2,TRUE),IF($M49='Progress check conditions'!$N$19,VLOOKUP($GK49,'Progress check conditions'!$O$19:$P$21,2,TRUE),VLOOKUP($GK49,'Progress check conditions'!$O$22:$P$24,2,TRUE))))))),"No judgement")</f>
        <v>No judgement</v>
      </c>
      <c r="GM49" s="115"/>
      <c r="GN49" s="116"/>
      <c r="GO49" s="117"/>
      <c r="GP49" s="1"/>
      <c r="GQ49" s="4"/>
      <c r="GR49" s="4"/>
      <c r="GS49" s="8"/>
      <c r="GT49" s="6"/>
      <c r="GU49" s="6"/>
      <c r="GV49" s="6"/>
      <c r="GW49" s="5"/>
      <c r="GX49" s="1"/>
      <c r="GY49" s="4"/>
      <c r="GZ49" s="4"/>
      <c r="HA49" s="8"/>
      <c r="HB49" s="6"/>
      <c r="HC49" s="4"/>
      <c r="HD49" s="4"/>
      <c r="HE49" s="9"/>
      <c r="HF49" s="1"/>
      <c r="HG49" s="4"/>
      <c r="HH49" s="4"/>
      <c r="HI49" s="8"/>
      <c r="HJ49" s="6"/>
      <c r="HK49" s="4"/>
      <c r="HL49" s="4"/>
      <c r="HM49" s="9"/>
      <c r="HN49" s="130">
        <f>'Multipliers for tiers'!$O$4*SUM(GP49,GT49,GX49,HB49,HF49,HJ49)+'Multipliers for tiers'!$O$5*SUM(GQ49,GU49,GY49,HC49,HG49,HK49)+'Multipliers for tiers'!$O$6*SUM(GR49,GV49,GZ49,HD49,HH49,HL49)+'Multipliers for tiers'!$O$7*SUM(GS49,GW49,HA49,HE49,HI49,HM49)</f>
        <v>0</v>
      </c>
      <c r="HO49" s="144">
        <f t="shared" si="8"/>
        <v>0</v>
      </c>
      <c r="HP49" s="136" t="str">
        <f t="shared" si="9"/>
        <v xml:space="preserve"> </v>
      </c>
      <c r="HQ49" s="164" t="str">
        <f>IFERROR(IF($M49='Progress check conditions'!$N$4,VLOOKUP($HP49,'Progress check conditions'!$S$4:$T$6,2,TRUE),IF($M49='Progress check conditions'!$N$7,VLOOKUP($HP49,'Progress check conditions'!$S$7:$T$9,2,TRUE),IF($M49='Progress check conditions'!$N$10,VLOOKUP($HP49,'Progress check conditions'!$S$10:$T$12,2,TRUE),IF($M49='Progress check conditions'!$N$13,VLOOKUP($HP49,'Progress check conditions'!$S$13:$T$15,2,TRUE),IF($M49='Progress check conditions'!$N$16,VLOOKUP($HP49,'Progress check conditions'!$S$16:$T$18,2,TRUE),IF($M49='Progress check conditions'!$N$19,VLOOKUP($HP49,'Progress check conditions'!$S$19:$T$21,2,TRUE),VLOOKUP($HP49,'Progress check conditions'!$S$22:$T$24,2,TRUE))))))),"No judgement")</f>
        <v>No judgement</v>
      </c>
      <c r="HR49" s="115"/>
      <c r="HS49" s="116"/>
      <c r="HT49" s="117"/>
    </row>
    <row r="50" spans="1:228" x14ac:dyDescent="0.3">
      <c r="A50" s="156"/>
      <c r="B50" s="110"/>
      <c r="C50" s="111"/>
      <c r="D50" s="109"/>
      <c r="E50" s="112"/>
      <c r="F50" s="112"/>
      <c r="G50" s="112"/>
      <c r="H50" s="112"/>
      <c r="I50" s="113"/>
      <c r="J50" s="109"/>
      <c r="K50" s="113"/>
      <c r="L50" s="109"/>
      <c r="M50" s="114"/>
      <c r="N50" s="1"/>
      <c r="O50" s="5"/>
      <c r="P50" s="8"/>
      <c r="Q50" s="6"/>
      <c r="R50" s="5"/>
      <c r="S50" s="9"/>
      <c r="T50" s="1"/>
      <c r="U50" s="4"/>
      <c r="V50" s="8"/>
      <c r="W50" s="6"/>
      <c r="X50" s="4"/>
      <c r="Y50" s="9"/>
      <c r="Z50" s="1"/>
      <c r="AA50" s="4"/>
      <c r="AB50" s="8"/>
      <c r="AC50" s="6"/>
      <c r="AD50" s="4"/>
      <c r="AE50" s="9"/>
      <c r="AF50" s="1"/>
      <c r="AG50" s="3"/>
      <c r="AH50" s="7"/>
      <c r="AI50" s="3"/>
      <c r="AJ50" s="4"/>
      <c r="AK50" s="15"/>
      <c r="AL50" s="1"/>
      <c r="AM50" s="3"/>
      <c r="AN50" s="7"/>
      <c r="AO50" s="3"/>
      <c r="AP50" s="4"/>
      <c r="AQ50" s="15"/>
      <c r="AR50" s="1"/>
      <c r="AS50" s="3"/>
      <c r="AT50" s="43"/>
      <c r="AU50" s="130">
        <f>'Multipliers for tiers'!$C$4*SUM(N50,Q50,T50,W50,AF50,AC50,AI50,Z50,AL50,AO50,AR50)+'Multipliers for tiers'!$C$5*SUM(O50,R50,U50,X50,AG50,AD50,AJ50,AA50,AM50,AP50,AS50)+'Multipliers for tiers'!$C$6*SUM(P50,S50,V50,Y50,AH50,AE50,AK50,AB50,AN50,AQ50,AT50)</f>
        <v>0</v>
      </c>
      <c r="AV50" s="141">
        <f t="shared" si="0"/>
        <v>0</v>
      </c>
      <c r="AW50" s="151" t="str">
        <f t="shared" si="1"/>
        <v xml:space="preserve"> </v>
      </c>
      <c r="AX50" s="164" t="str">
        <f>IFERROR(IF($M50='Progress check conditions'!$B$4,VLOOKUP($AW50,'Progress check conditions'!$C$4:$D$6,2,TRUE),IF($M50='Progress check conditions'!$B$7,VLOOKUP($AW50,'Progress check conditions'!$C$7:$D$9,2,TRUE),IF($M50='Progress check conditions'!$B$10,VLOOKUP($AW50,'Progress check conditions'!$C$10:$D$12,2,TRUE),IF($M50='Progress check conditions'!$B$13,VLOOKUP($AW50,'Progress check conditions'!$C$13:$D$15,2,TRUE),IF($M50='Progress check conditions'!$B$16,VLOOKUP($AW50,'Progress check conditions'!$C$16:$D$18,2,TRUE),IF($M50='Progress check conditions'!$B$19,VLOOKUP($AW50,'Progress check conditions'!$C$19:$D$21,2,TRUE),VLOOKUP($AW50,'Progress check conditions'!$C$22:$D$24,2,TRUE))))))),"No judgement")</f>
        <v>No judgement</v>
      </c>
      <c r="AY50" s="115"/>
      <c r="AZ50" s="116"/>
      <c r="BA50" s="117"/>
      <c r="BB50" s="6"/>
      <c r="BC50" s="5"/>
      <c r="BD50" s="8"/>
      <c r="BE50" s="6"/>
      <c r="BF50" s="5"/>
      <c r="BG50" s="9"/>
      <c r="BH50" s="1"/>
      <c r="BI50" s="4"/>
      <c r="BJ50" s="8"/>
      <c r="BK50" s="6"/>
      <c r="BL50" s="4"/>
      <c r="BM50" s="9"/>
      <c r="BN50" s="1"/>
      <c r="BO50" s="4"/>
      <c r="BP50" s="8"/>
      <c r="BQ50" s="6"/>
      <c r="BR50" s="4"/>
      <c r="BS50" s="9"/>
      <c r="BT50" s="1"/>
      <c r="BU50" s="3"/>
      <c r="BV50" s="7"/>
      <c r="BW50" s="3"/>
      <c r="BX50" s="4"/>
      <c r="BY50" s="15"/>
      <c r="BZ50" s="1"/>
      <c r="CA50" s="3"/>
      <c r="CB50" s="7"/>
      <c r="CC50" s="3"/>
      <c r="CD50" s="4"/>
      <c r="CE50" s="15"/>
      <c r="CF50" s="1"/>
      <c r="CG50" s="3"/>
      <c r="CH50" s="7"/>
      <c r="CI50" s="2"/>
      <c r="CJ50" s="4"/>
      <c r="CK50" s="19"/>
      <c r="CL50" s="3"/>
      <c r="CM50" s="4"/>
      <c r="CN50" s="15"/>
      <c r="CO50" s="130">
        <f>'Multipliers for tiers'!$F$4*SUM(BB50,BE50,BH50,BK50,BN50,BQ50,BZ50,BW50,CC50,BT50,CF50,CI50,CL50)+'Multipliers for tiers'!$F$5*SUM(BC50,BF50,BI50,BL50,BO50,BR50,CA50,BX50,CD50,BU50,CG50,CJ50,CM50)+'Multipliers for tiers'!$F$6*SUM(BD50,BG50,BJ50,BM50,BP50,BS50,CB50,BY50,CE50,BV50,CH50,CK50,CN50)</f>
        <v>0</v>
      </c>
      <c r="CP50" s="144">
        <f t="shared" si="2"/>
        <v>0</v>
      </c>
      <c r="CQ50" s="133" t="str">
        <f t="shared" si="3"/>
        <v xml:space="preserve"> </v>
      </c>
      <c r="CR50" s="164" t="str">
        <f>IFERROR(IF($M50='Progress check conditions'!$F$4,VLOOKUP($CQ50,'Progress check conditions'!$G$4:$H$6,2,TRUE),IF($M50='Progress check conditions'!$F$7,VLOOKUP($CQ50,'Progress check conditions'!$G$7:$H$9,2,TRUE),IF($M50='Progress check conditions'!$F$10,VLOOKUP($CQ50,'Progress check conditions'!$G$10:$H$12,2,TRUE),IF($M50='Progress check conditions'!$F$13,VLOOKUP($CQ50,'Progress check conditions'!$G$13:$H$15,2,TRUE),IF($M50='Progress check conditions'!$F$16,VLOOKUP($CQ50,'Progress check conditions'!$G$16:$H$18,2,TRUE),IF($M50='Progress check conditions'!$F$19,VLOOKUP($CQ50,'Progress check conditions'!$G$19:$H$21,2,TRUE),VLOOKUP($CQ50,'Progress check conditions'!$G$22:$H$24,2,TRUE))))))),"No judgement")</f>
        <v>No judgement</v>
      </c>
      <c r="CS50" s="115"/>
      <c r="CT50" s="116"/>
      <c r="CU50" s="117"/>
      <c r="CV50" s="1"/>
      <c r="CW50" s="5"/>
      <c r="CX50" s="8"/>
      <c r="CY50" s="6"/>
      <c r="CZ50" s="5"/>
      <c r="DA50" s="9"/>
      <c r="DB50" s="1"/>
      <c r="DC50" s="4"/>
      <c r="DD50" s="8"/>
      <c r="DE50" s="6"/>
      <c r="DF50" s="4"/>
      <c r="DG50" s="9"/>
      <c r="DH50" s="1"/>
      <c r="DI50" s="4"/>
      <c r="DJ50" s="8"/>
      <c r="DK50" s="6"/>
      <c r="DL50" s="4"/>
      <c r="DM50" s="9"/>
      <c r="DN50" s="1"/>
      <c r="DO50" s="3"/>
      <c r="DP50" s="7"/>
      <c r="DQ50" s="3"/>
      <c r="DR50" s="4"/>
      <c r="DS50" s="15"/>
      <c r="DT50" s="1"/>
      <c r="DU50" s="3"/>
      <c r="DV50" s="7"/>
      <c r="DW50" s="3"/>
      <c r="DX50" s="4"/>
      <c r="DY50" s="15"/>
      <c r="DZ50" s="1"/>
      <c r="EA50" s="3"/>
      <c r="EB50" s="7"/>
      <c r="EC50" s="3"/>
      <c r="ED50" s="4"/>
      <c r="EE50" s="15"/>
      <c r="EF50" s="130">
        <f>'Multipliers for tiers'!$I$4*SUM(CV50,CY50,DB50,DE50,DH50,DQ50,DN50,DT50,DK50,DW50,DZ50,EC50)+'Multipliers for tiers'!$I$5*SUM(CW50,CZ50,DC50,DF50,DI50,DR50,DO50,DU50,DL50,DX50,EA50,ED50)+'Multipliers for tiers'!$I$6*SUM(CX50,DA50,DD50,DG50,DJ50,DS50,DP50,DV50,DM50,DY50,EB50,EE50)</f>
        <v>0</v>
      </c>
      <c r="EG50" s="144">
        <f t="shared" si="4"/>
        <v>0</v>
      </c>
      <c r="EH50" s="133" t="str">
        <f t="shared" si="5"/>
        <v xml:space="preserve"> </v>
      </c>
      <c r="EI50" s="164" t="str">
        <f>IFERROR(IF($M50='Progress check conditions'!$J$4,VLOOKUP($EH50,'Progress check conditions'!$K$4:$L$6,2,TRUE),IF($M50='Progress check conditions'!$J$7,VLOOKUP($EH50,'Progress check conditions'!$K$7:$L$9,2,TRUE),IF($M50='Progress check conditions'!$J$10,VLOOKUP($EH50,'Progress check conditions'!$K$10:$L$12,2,TRUE),IF($M50='Progress check conditions'!$J$13,VLOOKUP($EH50,'Progress check conditions'!$K$13:$L$15,2,TRUE),IF($M50='Progress check conditions'!$J$16,VLOOKUP($EH50,'Progress check conditions'!$K$16:$L$18,2,TRUE),IF($M50='Progress check conditions'!$J$19,VLOOKUP($EH50,'Progress check conditions'!$K$19:$L$21,2,TRUE),VLOOKUP($EH50,'Progress check conditions'!$K$22:$L$24,2,TRUE))))))),"No judgement")</f>
        <v>No judgement</v>
      </c>
      <c r="EJ50" s="115"/>
      <c r="EK50" s="116"/>
      <c r="EL50" s="117"/>
      <c r="EM50" s="1"/>
      <c r="EN50" s="4"/>
      <c r="EO50" s="16"/>
      <c r="EP50" s="8"/>
      <c r="EQ50" s="6"/>
      <c r="ER50" s="6"/>
      <c r="ES50" s="6"/>
      <c r="ET50" s="5"/>
      <c r="EU50" s="1"/>
      <c r="EV50" s="4"/>
      <c r="EW50" s="16"/>
      <c r="EX50" s="8"/>
      <c r="EY50" s="6"/>
      <c r="EZ50" s="4"/>
      <c r="FA50" s="16"/>
      <c r="FB50" s="9"/>
      <c r="FC50" s="1"/>
      <c r="FD50" s="4"/>
      <c r="FE50" s="16"/>
      <c r="FF50" s="8"/>
      <c r="FG50" s="6"/>
      <c r="FH50" s="4"/>
      <c r="FI50" s="16"/>
      <c r="FJ50" s="9"/>
      <c r="FK50" s="1"/>
      <c r="FL50" s="4"/>
      <c r="FM50" s="16"/>
      <c r="FN50" s="7"/>
      <c r="FO50" s="3"/>
      <c r="FP50" s="5"/>
      <c r="FQ50" s="5"/>
      <c r="FR50" s="15"/>
      <c r="FS50" s="1"/>
      <c r="FT50" s="4"/>
      <c r="FU50" s="16"/>
      <c r="FV50" s="7"/>
      <c r="FW50" s="3"/>
      <c r="FX50" s="5"/>
      <c r="FY50" s="5"/>
      <c r="FZ50" s="15"/>
      <c r="GA50" s="1"/>
      <c r="GB50" s="4"/>
      <c r="GC50" s="4"/>
      <c r="GD50" s="7"/>
      <c r="GE50" s="3"/>
      <c r="GF50" s="5"/>
      <c r="GG50" s="5"/>
      <c r="GH50" s="15"/>
      <c r="GI50" s="130">
        <f>'Multipliers for tiers'!$L$4*SUM(EM50,EQ50,EU50,EY50,FC50,FG50,FK50,FO50,FS50,FW50,GA50,GE50)+'Multipliers for tiers'!$L$5*SUM(EN50,ER50,EV50,EZ50,FD50,FH50,FL50,FP50,FT50,FX50,GB50,GF50)+'Multipliers for tiers'!$L$6*SUM(EO50,ES50,EW50,FA50,FE50,FI50,FM50,FQ50,FU50,FY50,GC50,GG50)+'Multipliers for tiers'!$L$7*SUM(EP50,ET50,EX50,FB50,FF50,FJ50,FN50,FR50,FV50,FZ50,GD50,GH50)</f>
        <v>0</v>
      </c>
      <c r="GJ50" s="144">
        <f t="shared" si="6"/>
        <v>0</v>
      </c>
      <c r="GK50" s="136" t="str">
        <f t="shared" si="7"/>
        <v xml:space="preserve"> </v>
      </c>
      <c r="GL50" s="164" t="str">
        <f>IFERROR(IF($M50='Progress check conditions'!$N$4,VLOOKUP($GK50,'Progress check conditions'!$O$4:$P$6,2,TRUE),IF($M50='Progress check conditions'!$N$7,VLOOKUP($GK50,'Progress check conditions'!$O$7:$P$9,2,TRUE),IF($M50='Progress check conditions'!$N$10,VLOOKUP($GK50,'Progress check conditions'!$O$10:$P$12,2,TRUE),IF($M50='Progress check conditions'!$N$13,VLOOKUP($GK50,'Progress check conditions'!$O$13:$P$15,2,TRUE),IF($M50='Progress check conditions'!$N$16,VLOOKUP($GK50,'Progress check conditions'!$O$16:$P$18,2,TRUE),IF($M50='Progress check conditions'!$N$19,VLOOKUP($GK50,'Progress check conditions'!$O$19:$P$21,2,TRUE),VLOOKUP($GK50,'Progress check conditions'!$O$22:$P$24,2,TRUE))))))),"No judgement")</f>
        <v>No judgement</v>
      </c>
      <c r="GM50" s="115"/>
      <c r="GN50" s="116"/>
      <c r="GO50" s="117"/>
      <c r="GP50" s="1"/>
      <c r="GQ50" s="4"/>
      <c r="GR50" s="4"/>
      <c r="GS50" s="8"/>
      <c r="GT50" s="6"/>
      <c r="GU50" s="6"/>
      <c r="GV50" s="6"/>
      <c r="GW50" s="5"/>
      <c r="GX50" s="1"/>
      <c r="GY50" s="4"/>
      <c r="GZ50" s="4"/>
      <c r="HA50" s="8"/>
      <c r="HB50" s="6"/>
      <c r="HC50" s="4"/>
      <c r="HD50" s="4"/>
      <c r="HE50" s="9"/>
      <c r="HF50" s="1"/>
      <c r="HG50" s="4"/>
      <c r="HH50" s="4"/>
      <c r="HI50" s="8"/>
      <c r="HJ50" s="6"/>
      <c r="HK50" s="4"/>
      <c r="HL50" s="4"/>
      <c r="HM50" s="9"/>
      <c r="HN50" s="130">
        <f>'Multipliers for tiers'!$O$4*SUM(GP50,GT50,GX50,HB50,HF50,HJ50)+'Multipliers for tiers'!$O$5*SUM(GQ50,GU50,GY50,HC50,HG50,HK50)+'Multipliers for tiers'!$O$6*SUM(GR50,GV50,GZ50,HD50,HH50,HL50)+'Multipliers for tiers'!$O$7*SUM(GS50,GW50,HA50,HE50,HI50,HM50)</f>
        <v>0</v>
      </c>
      <c r="HO50" s="144">
        <f t="shared" si="8"/>
        <v>0</v>
      </c>
      <c r="HP50" s="136" t="str">
        <f t="shared" si="9"/>
        <v xml:space="preserve"> </v>
      </c>
      <c r="HQ50" s="164" t="str">
        <f>IFERROR(IF($M50='Progress check conditions'!$N$4,VLOOKUP($HP50,'Progress check conditions'!$S$4:$T$6,2,TRUE),IF($M50='Progress check conditions'!$N$7,VLOOKUP($HP50,'Progress check conditions'!$S$7:$T$9,2,TRUE),IF($M50='Progress check conditions'!$N$10,VLOOKUP($HP50,'Progress check conditions'!$S$10:$T$12,2,TRUE),IF($M50='Progress check conditions'!$N$13,VLOOKUP($HP50,'Progress check conditions'!$S$13:$T$15,2,TRUE),IF($M50='Progress check conditions'!$N$16,VLOOKUP($HP50,'Progress check conditions'!$S$16:$T$18,2,TRUE),IF($M50='Progress check conditions'!$N$19,VLOOKUP($HP50,'Progress check conditions'!$S$19:$T$21,2,TRUE),VLOOKUP($HP50,'Progress check conditions'!$S$22:$T$24,2,TRUE))))))),"No judgement")</f>
        <v>No judgement</v>
      </c>
      <c r="HR50" s="115"/>
      <c r="HS50" s="116"/>
      <c r="HT50" s="117"/>
    </row>
    <row r="51" spans="1:228" x14ac:dyDescent="0.3">
      <c r="A51" s="156"/>
      <c r="B51" s="110"/>
      <c r="C51" s="111"/>
      <c r="D51" s="109"/>
      <c r="E51" s="112"/>
      <c r="F51" s="112"/>
      <c r="G51" s="112"/>
      <c r="H51" s="112"/>
      <c r="I51" s="113"/>
      <c r="J51" s="109"/>
      <c r="K51" s="113"/>
      <c r="L51" s="109"/>
      <c r="M51" s="114"/>
      <c r="N51" s="1"/>
      <c r="O51" s="5"/>
      <c r="P51" s="8"/>
      <c r="Q51" s="6"/>
      <c r="R51" s="5"/>
      <c r="S51" s="9"/>
      <c r="T51" s="1"/>
      <c r="U51" s="4"/>
      <c r="V51" s="8"/>
      <c r="W51" s="6"/>
      <c r="X51" s="4"/>
      <c r="Y51" s="9"/>
      <c r="Z51" s="1"/>
      <c r="AA51" s="4"/>
      <c r="AB51" s="8"/>
      <c r="AC51" s="6"/>
      <c r="AD51" s="4"/>
      <c r="AE51" s="9"/>
      <c r="AF51" s="1"/>
      <c r="AG51" s="3"/>
      <c r="AH51" s="7"/>
      <c r="AI51" s="3"/>
      <c r="AJ51" s="4"/>
      <c r="AK51" s="15"/>
      <c r="AL51" s="1"/>
      <c r="AM51" s="3"/>
      <c r="AN51" s="7"/>
      <c r="AO51" s="3"/>
      <c r="AP51" s="4"/>
      <c r="AQ51" s="15"/>
      <c r="AR51" s="1"/>
      <c r="AS51" s="3"/>
      <c r="AT51" s="43"/>
      <c r="AU51" s="130">
        <f>'Multipliers for tiers'!$C$4*SUM(N51,Q51,T51,W51,AF51,AC51,AI51,Z51,AL51,AO51,AR51)+'Multipliers for tiers'!$C$5*SUM(O51,R51,U51,X51,AG51,AD51,AJ51,AA51,AM51,AP51,AS51)+'Multipliers for tiers'!$C$6*SUM(P51,S51,V51,Y51,AH51,AE51,AK51,AB51,AN51,AQ51,AT51)</f>
        <v>0</v>
      </c>
      <c r="AV51" s="141">
        <f t="shared" si="0"/>
        <v>0</v>
      </c>
      <c r="AW51" s="151" t="str">
        <f t="shared" si="1"/>
        <v xml:space="preserve"> </v>
      </c>
      <c r="AX51" s="164" t="str">
        <f>IFERROR(IF($M51='Progress check conditions'!$B$4,VLOOKUP($AW51,'Progress check conditions'!$C$4:$D$6,2,TRUE),IF($M51='Progress check conditions'!$B$7,VLOOKUP($AW51,'Progress check conditions'!$C$7:$D$9,2,TRUE),IF($M51='Progress check conditions'!$B$10,VLOOKUP($AW51,'Progress check conditions'!$C$10:$D$12,2,TRUE),IF($M51='Progress check conditions'!$B$13,VLOOKUP($AW51,'Progress check conditions'!$C$13:$D$15,2,TRUE),IF($M51='Progress check conditions'!$B$16,VLOOKUP($AW51,'Progress check conditions'!$C$16:$D$18,2,TRUE),IF($M51='Progress check conditions'!$B$19,VLOOKUP($AW51,'Progress check conditions'!$C$19:$D$21,2,TRUE),VLOOKUP($AW51,'Progress check conditions'!$C$22:$D$24,2,TRUE))))))),"No judgement")</f>
        <v>No judgement</v>
      </c>
      <c r="AY51" s="115"/>
      <c r="AZ51" s="116"/>
      <c r="BA51" s="117"/>
      <c r="BB51" s="6"/>
      <c r="BC51" s="5"/>
      <c r="BD51" s="8"/>
      <c r="BE51" s="6"/>
      <c r="BF51" s="5"/>
      <c r="BG51" s="9"/>
      <c r="BH51" s="1"/>
      <c r="BI51" s="4"/>
      <c r="BJ51" s="8"/>
      <c r="BK51" s="6"/>
      <c r="BL51" s="4"/>
      <c r="BM51" s="9"/>
      <c r="BN51" s="1"/>
      <c r="BO51" s="4"/>
      <c r="BP51" s="8"/>
      <c r="BQ51" s="6"/>
      <c r="BR51" s="4"/>
      <c r="BS51" s="9"/>
      <c r="BT51" s="1"/>
      <c r="BU51" s="3"/>
      <c r="BV51" s="7"/>
      <c r="BW51" s="3"/>
      <c r="BX51" s="4"/>
      <c r="BY51" s="15"/>
      <c r="BZ51" s="1"/>
      <c r="CA51" s="3"/>
      <c r="CB51" s="7"/>
      <c r="CC51" s="3"/>
      <c r="CD51" s="4"/>
      <c r="CE51" s="15"/>
      <c r="CF51" s="1"/>
      <c r="CG51" s="3"/>
      <c r="CH51" s="7"/>
      <c r="CI51" s="2"/>
      <c r="CJ51" s="4"/>
      <c r="CK51" s="19"/>
      <c r="CL51" s="3"/>
      <c r="CM51" s="4"/>
      <c r="CN51" s="15"/>
      <c r="CO51" s="130">
        <f>'Multipliers for tiers'!$F$4*SUM(BB51,BE51,BH51,BK51,BN51,BQ51,BZ51,BW51,CC51,BT51,CF51,CI51,CL51)+'Multipliers for tiers'!$F$5*SUM(BC51,BF51,BI51,BL51,BO51,BR51,CA51,BX51,CD51,BU51,CG51,CJ51,CM51)+'Multipliers for tiers'!$F$6*SUM(BD51,BG51,BJ51,BM51,BP51,BS51,CB51,BY51,CE51,BV51,CH51,CK51,CN51)</f>
        <v>0</v>
      </c>
      <c r="CP51" s="144">
        <f t="shared" si="2"/>
        <v>0</v>
      </c>
      <c r="CQ51" s="133" t="str">
        <f t="shared" si="3"/>
        <v xml:space="preserve"> </v>
      </c>
      <c r="CR51" s="164" t="str">
        <f>IFERROR(IF($M51='Progress check conditions'!$F$4,VLOOKUP($CQ51,'Progress check conditions'!$G$4:$H$6,2,TRUE),IF($M51='Progress check conditions'!$F$7,VLOOKUP($CQ51,'Progress check conditions'!$G$7:$H$9,2,TRUE),IF($M51='Progress check conditions'!$F$10,VLOOKUP($CQ51,'Progress check conditions'!$G$10:$H$12,2,TRUE),IF($M51='Progress check conditions'!$F$13,VLOOKUP($CQ51,'Progress check conditions'!$G$13:$H$15,2,TRUE),IF($M51='Progress check conditions'!$F$16,VLOOKUP($CQ51,'Progress check conditions'!$G$16:$H$18,2,TRUE),IF($M51='Progress check conditions'!$F$19,VLOOKUP($CQ51,'Progress check conditions'!$G$19:$H$21,2,TRUE),VLOOKUP($CQ51,'Progress check conditions'!$G$22:$H$24,2,TRUE))))))),"No judgement")</f>
        <v>No judgement</v>
      </c>
      <c r="CS51" s="115"/>
      <c r="CT51" s="116"/>
      <c r="CU51" s="117"/>
      <c r="CV51" s="1"/>
      <c r="CW51" s="5"/>
      <c r="CX51" s="8"/>
      <c r="CY51" s="6"/>
      <c r="CZ51" s="5"/>
      <c r="DA51" s="9"/>
      <c r="DB51" s="1"/>
      <c r="DC51" s="4"/>
      <c r="DD51" s="8"/>
      <c r="DE51" s="6"/>
      <c r="DF51" s="4"/>
      <c r="DG51" s="9"/>
      <c r="DH51" s="1"/>
      <c r="DI51" s="4"/>
      <c r="DJ51" s="8"/>
      <c r="DK51" s="6"/>
      <c r="DL51" s="4"/>
      <c r="DM51" s="9"/>
      <c r="DN51" s="1"/>
      <c r="DO51" s="3"/>
      <c r="DP51" s="7"/>
      <c r="DQ51" s="3"/>
      <c r="DR51" s="4"/>
      <c r="DS51" s="15"/>
      <c r="DT51" s="1"/>
      <c r="DU51" s="3"/>
      <c r="DV51" s="7"/>
      <c r="DW51" s="3"/>
      <c r="DX51" s="4"/>
      <c r="DY51" s="15"/>
      <c r="DZ51" s="1"/>
      <c r="EA51" s="3"/>
      <c r="EB51" s="7"/>
      <c r="EC51" s="3"/>
      <c r="ED51" s="4"/>
      <c r="EE51" s="15"/>
      <c r="EF51" s="130">
        <f>'Multipliers for tiers'!$I$4*SUM(CV51,CY51,DB51,DE51,DH51,DQ51,DN51,DT51,DK51,DW51,DZ51,EC51)+'Multipliers for tiers'!$I$5*SUM(CW51,CZ51,DC51,DF51,DI51,DR51,DO51,DU51,DL51,DX51,EA51,ED51)+'Multipliers for tiers'!$I$6*SUM(CX51,DA51,DD51,DG51,DJ51,DS51,DP51,DV51,DM51,DY51,EB51,EE51)</f>
        <v>0</v>
      </c>
      <c r="EG51" s="144">
        <f t="shared" si="4"/>
        <v>0</v>
      </c>
      <c r="EH51" s="133" t="str">
        <f t="shared" si="5"/>
        <v xml:space="preserve"> </v>
      </c>
      <c r="EI51" s="164" t="str">
        <f>IFERROR(IF($M51='Progress check conditions'!$J$4,VLOOKUP($EH51,'Progress check conditions'!$K$4:$L$6,2,TRUE),IF($M51='Progress check conditions'!$J$7,VLOOKUP($EH51,'Progress check conditions'!$K$7:$L$9,2,TRUE),IF($M51='Progress check conditions'!$J$10,VLOOKUP($EH51,'Progress check conditions'!$K$10:$L$12,2,TRUE),IF($M51='Progress check conditions'!$J$13,VLOOKUP($EH51,'Progress check conditions'!$K$13:$L$15,2,TRUE),IF($M51='Progress check conditions'!$J$16,VLOOKUP($EH51,'Progress check conditions'!$K$16:$L$18,2,TRUE),IF($M51='Progress check conditions'!$J$19,VLOOKUP($EH51,'Progress check conditions'!$K$19:$L$21,2,TRUE),VLOOKUP($EH51,'Progress check conditions'!$K$22:$L$24,2,TRUE))))))),"No judgement")</f>
        <v>No judgement</v>
      </c>
      <c r="EJ51" s="115"/>
      <c r="EK51" s="116"/>
      <c r="EL51" s="117"/>
      <c r="EM51" s="1"/>
      <c r="EN51" s="4"/>
      <c r="EO51" s="16"/>
      <c r="EP51" s="8"/>
      <c r="EQ51" s="6"/>
      <c r="ER51" s="6"/>
      <c r="ES51" s="6"/>
      <c r="ET51" s="5"/>
      <c r="EU51" s="1"/>
      <c r="EV51" s="4"/>
      <c r="EW51" s="16"/>
      <c r="EX51" s="8"/>
      <c r="EY51" s="6"/>
      <c r="EZ51" s="4"/>
      <c r="FA51" s="16"/>
      <c r="FB51" s="9"/>
      <c r="FC51" s="1"/>
      <c r="FD51" s="4"/>
      <c r="FE51" s="16"/>
      <c r="FF51" s="8"/>
      <c r="FG51" s="6"/>
      <c r="FH51" s="4"/>
      <c r="FI51" s="16"/>
      <c r="FJ51" s="9"/>
      <c r="FK51" s="1"/>
      <c r="FL51" s="4"/>
      <c r="FM51" s="16"/>
      <c r="FN51" s="7"/>
      <c r="FO51" s="3"/>
      <c r="FP51" s="5"/>
      <c r="FQ51" s="5"/>
      <c r="FR51" s="15"/>
      <c r="FS51" s="1"/>
      <c r="FT51" s="4"/>
      <c r="FU51" s="16"/>
      <c r="FV51" s="7"/>
      <c r="FW51" s="3"/>
      <c r="FX51" s="5"/>
      <c r="FY51" s="5"/>
      <c r="FZ51" s="15"/>
      <c r="GA51" s="1"/>
      <c r="GB51" s="4"/>
      <c r="GC51" s="4"/>
      <c r="GD51" s="7"/>
      <c r="GE51" s="3"/>
      <c r="GF51" s="5"/>
      <c r="GG51" s="5"/>
      <c r="GH51" s="15"/>
      <c r="GI51" s="130">
        <f>'Multipliers for tiers'!$L$4*SUM(EM51,EQ51,EU51,EY51,FC51,FG51,FK51,FO51,FS51,FW51,GA51,GE51)+'Multipliers for tiers'!$L$5*SUM(EN51,ER51,EV51,EZ51,FD51,FH51,FL51,FP51,FT51,FX51,GB51,GF51)+'Multipliers for tiers'!$L$6*SUM(EO51,ES51,EW51,FA51,FE51,FI51,FM51,FQ51,FU51,FY51,GC51,GG51)+'Multipliers for tiers'!$L$7*SUM(EP51,ET51,EX51,FB51,FF51,FJ51,FN51,FR51,FV51,FZ51,GD51,GH51)</f>
        <v>0</v>
      </c>
      <c r="GJ51" s="144">
        <f t="shared" si="6"/>
        <v>0</v>
      </c>
      <c r="GK51" s="136" t="str">
        <f t="shared" si="7"/>
        <v xml:space="preserve"> </v>
      </c>
      <c r="GL51" s="164" t="str">
        <f>IFERROR(IF($M51='Progress check conditions'!$N$4,VLOOKUP($GK51,'Progress check conditions'!$O$4:$P$6,2,TRUE),IF($M51='Progress check conditions'!$N$7,VLOOKUP($GK51,'Progress check conditions'!$O$7:$P$9,2,TRUE),IF($M51='Progress check conditions'!$N$10,VLOOKUP($GK51,'Progress check conditions'!$O$10:$P$12,2,TRUE),IF($M51='Progress check conditions'!$N$13,VLOOKUP($GK51,'Progress check conditions'!$O$13:$P$15,2,TRUE),IF($M51='Progress check conditions'!$N$16,VLOOKUP($GK51,'Progress check conditions'!$O$16:$P$18,2,TRUE),IF($M51='Progress check conditions'!$N$19,VLOOKUP($GK51,'Progress check conditions'!$O$19:$P$21,2,TRUE),VLOOKUP($GK51,'Progress check conditions'!$O$22:$P$24,2,TRUE))))))),"No judgement")</f>
        <v>No judgement</v>
      </c>
      <c r="GM51" s="115"/>
      <c r="GN51" s="116"/>
      <c r="GO51" s="117"/>
      <c r="GP51" s="1"/>
      <c r="GQ51" s="4"/>
      <c r="GR51" s="4"/>
      <c r="GS51" s="8"/>
      <c r="GT51" s="6"/>
      <c r="GU51" s="6"/>
      <c r="GV51" s="6"/>
      <c r="GW51" s="5"/>
      <c r="GX51" s="1"/>
      <c r="GY51" s="4"/>
      <c r="GZ51" s="4"/>
      <c r="HA51" s="8"/>
      <c r="HB51" s="6"/>
      <c r="HC51" s="4"/>
      <c r="HD51" s="4"/>
      <c r="HE51" s="9"/>
      <c r="HF51" s="1"/>
      <c r="HG51" s="4"/>
      <c r="HH51" s="4"/>
      <c r="HI51" s="8"/>
      <c r="HJ51" s="6"/>
      <c r="HK51" s="4"/>
      <c r="HL51" s="4"/>
      <c r="HM51" s="9"/>
      <c r="HN51" s="130">
        <f>'Multipliers for tiers'!$O$4*SUM(GP51,GT51,GX51,HB51,HF51,HJ51)+'Multipliers for tiers'!$O$5*SUM(GQ51,GU51,GY51,HC51,HG51,HK51)+'Multipliers for tiers'!$O$6*SUM(GR51,GV51,GZ51,HD51,HH51,HL51)+'Multipliers for tiers'!$O$7*SUM(GS51,GW51,HA51,HE51,HI51,HM51)</f>
        <v>0</v>
      </c>
      <c r="HO51" s="144">
        <f t="shared" si="8"/>
        <v>0</v>
      </c>
      <c r="HP51" s="136" t="str">
        <f t="shared" si="9"/>
        <v xml:space="preserve"> </v>
      </c>
      <c r="HQ51" s="164" t="str">
        <f>IFERROR(IF($M51='Progress check conditions'!$N$4,VLOOKUP($HP51,'Progress check conditions'!$S$4:$T$6,2,TRUE),IF($M51='Progress check conditions'!$N$7,VLOOKUP($HP51,'Progress check conditions'!$S$7:$T$9,2,TRUE),IF($M51='Progress check conditions'!$N$10,VLOOKUP($HP51,'Progress check conditions'!$S$10:$T$12,2,TRUE),IF($M51='Progress check conditions'!$N$13,VLOOKUP($HP51,'Progress check conditions'!$S$13:$T$15,2,TRUE),IF($M51='Progress check conditions'!$N$16,VLOOKUP($HP51,'Progress check conditions'!$S$16:$T$18,2,TRUE),IF($M51='Progress check conditions'!$N$19,VLOOKUP($HP51,'Progress check conditions'!$S$19:$T$21,2,TRUE),VLOOKUP($HP51,'Progress check conditions'!$S$22:$T$24,2,TRUE))))))),"No judgement")</f>
        <v>No judgement</v>
      </c>
      <c r="HR51" s="115"/>
      <c r="HS51" s="116"/>
      <c r="HT51" s="117"/>
    </row>
    <row r="52" spans="1:228" x14ac:dyDescent="0.3">
      <c r="A52" s="156"/>
      <c r="B52" s="110"/>
      <c r="C52" s="111"/>
      <c r="D52" s="109"/>
      <c r="E52" s="112"/>
      <c r="F52" s="112"/>
      <c r="G52" s="112"/>
      <c r="H52" s="112"/>
      <c r="I52" s="113"/>
      <c r="J52" s="109"/>
      <c r="K52" s="113"/>
      <c r="L52" s="109"/>
      <c r="M52" s="114"/>
      <c r="N52" s="1"/>
      <c r="O52" s="5"/>
      <c r="P52" s="8"/>
      <c r="Q52" s="6"/>
      <c r="R52" s="5"/>
      <c r="S52" s="9"/>
      <c r="T52" s="1"/>
      <c r="U52" s="4"/>
      <c r="V52" s="8"/>
      <c r="W52" s="6"/>
      <c r="X52" s="4"/>
      <c r="Y52" s="9"/>
      <c r="Z52" s="1"/>
      <c r="AA52" s="4"/>
      <c r="AB52" s="8"/>
      <c r="AC52" s="6"/>
      <c r="AD52" s="4"/>
      <c r="AE52" s="9"/>
      <c r="AF52" s="1"/>
      <c r="AG52" s="3"/>
      <c r="AH52" s="7"/>
      <c r="AI52" s="3"/>
      <c r="AJ52" s="4"/>
      <c r="AK52" s="15"/>
      <c r="AL52" s="1"/>
      <c r="AM52" s="3"/>
      <c r="AN52" s="7"/>
      <c r="AO52" s="3"/>
      <c r="AP52" s="4"/>
      <c r="AQ52" s="15"/>
      <c r="AR52" s="1"/>
      <c r="AS52" s="3"/>
      <c r="AT52" s="43"/>
      <c r="AU52" s="130">
        <f>'Multipliers for tiers'!$C$4*SUM(N52,Q52,T52,W52,AF52,AC52,AI52,Z52,AL52,AO52,AR52)+'Multipliers for tiers'!$C$5*SUM(O52,R52,U52,X52,AG52,AD52,AJ52,AA52,AM52,AP52,AS52)+'Multipliers for tiers'!$C$6*SUM(P52,S52,V52,Y52,AH52,AE52,AK52,AB52,AN52,AQ52,AT52)</f>
        <v>0</v>
      </c>
      <c r="AV52" s="141">
        <f t="shared" si="0"/>
        <v>0</v>
      </c>
      <c r="AW52" s="151" t="str">
        <f t="shared" si="1"/>
        <v xml:space="preserve"> </v>
      </c>
      <c r="AX52" s="164" t="str">
        <f>IFERROR(IF($M52='Progress check conditions'!$B$4,VLOOKUP($AW52,'Progress check conditions'!$C$4:$D$6,2,TRUE),IF($M52='Progress check conditions'!$B$7,VLOOKUP($AW52,'Progress check conditions'!$C$7:$D$9,2,TRUE),IF($M52='Progress check conditions'!$B$10,VLOOKUP($AW52,'Progress check conditions'!$C$10:$D$12,2,TRUE),IF($M52='Progress check conditions'!$B$13,VLOOKUP($AW52,'Progress check conditions'!$C$13:$D$15,2,TRUE),IF($M52='Progress check conditions'!$B$16,VLOOKUP($AW52,'Progress check conditions'!$C$16:$D$18,2,TRUE),IF($M52='Progress check conditions'!$B$19,VLOOKUP($AW52,'Progress check conditions'!$C$19:$D$21,2,TRUE),VLOOKUP($AW52,'Progress check conditions'!$C$22:$D$24,2,TRUE))))))),"No judgement")</f>
        <v>No judgement</v>
      </c>
      <c r="AY52" s="115"/>
      <c r="AZ52" s="116"/>
      <c r="BA52" s="117"/>
      <c r="BB52" s="6"/>
      <c r="BC52" s="5"/>
      <c r="BD52" s="8"/>
      <c r="BE52" s="6"/>
      <c r="BF52" s="5"/>
      <c r="BG52" s="9"/>
      <c r="BH52" s="1"/>
      <c r="BI52" s="4"/>
      <c r="BJ52" s="8"/>
      <c r="BK52" s="6"/>
      <c r="BL52" s="4"/>
      <c r="BM52" s="9"/>
      <c r="BN52" s="1"/>
      <c r="BO52" s="4"/>
      <c r="BP52" s="8"/>
      <c r="BQ52" s="6"/>
      <c r="BR52" s="4"/>
      <c r="BS52" s="9"/>
      <c r="BT52" s="1"/>
      <c r="BU52" s="3"/>
      <c r="BV52" s="7"/>
      <c r="BW52" s="3"/>
      <c r="BX52" s="4"/>
      <c r="BY52" s="15"/>
      <c r="BZ52" s="1"/>
      <c r="CA52" s="3"/>
      <c r="CB52" s="7"/>
      <c r="CC52" s="3"/>
      <c r="CD52" s="4"/>
      <c r="CE52" s="15"/>
      <c r="CF52" s="1"/>
      <c r="CG52" s="3"/>
      <c r="CH52" s="7"/>
      <c r="CI52" s="2"/>
      <c r="CJ52" s="4"/>
      <c r="CK52" s="19"/>
      <c r="CL52" s="3"/>
      <c r="CM52" s="4"/>
      <c r="CN52" s="15"/>
      <c r="CO52" s="130">
        <f>'Multipliers for tiers'!$F$4*SUM(BB52,BE52,BH52,BK52,BN52,BQ52,BZ52,BW52,CC52,BT52,CF52,CI52,CL52)+'Multipliers for tiers'!$F$5*SUM(BC52,BF52,BI52,BL52,BO52,BR52,CA52,BX52,CD52,BU52,CG52,CJ52,CM52)+'Multipliers for tiers'!$F$6*SUM(BD52,BG52,BJ52,BM52,BP52,BS52,CB52,BY52,CE52,BV52,CH52,CK52,CN52)</f>
        <v>0</v>
      </c>
      <c r="CP52" s="144">
        <f t="shared" si="2"/>
        <v>0</v>
      </c>
      <c r="CQ52" s="133" t="str">
        <f t="shared" si="3"/>
        <v xml:space="preserve"> </v>
      </c>
      <c r="CR52" s="164" t="str">
        <f>IFERROR(IF($M52='Progress check conditions'!$F$4,VLOOKUP($CQ52,'Progress check conditions'!$G$4:$H$6,2,TRUE),IF($M52='Progress check conditions'!$F$7,VLOOKUP($CQ52,'Progress check conditions'!$G$7:$H$9,2,TRUE),IF($M52='Progress check conditions'!$F$10,VLOOKUP($CQ52,'Progress check conditions'!$G$10:$H$12,2,TRUE),IF($M52='Progress check conditions'!$F$13,VLOOKUP($CQ52,'Progress check conditions'!$G$13:$H$15,2,TRUE),IF($M52='Progress check conditions'!$F$16,VLOOKUP($CQ52,'Progress check conditions'!$G$16:$H$18,2,TRUE),IF($M52='Progress check conditions'!$F$19,VLOOKUP($CQ52,'Progress check conditions'!$G$19:$H$21,2,TRUE),VLOOKUP($CQ52,'Progress check conditions'!$G$22:$H$24,2,TRUE))))))),"No judgement")</f>
        <v>No judgement</v>
      </c>
      <c r="CS52" s="115"/>
      <c r="CT52" s="116"/>
      <c r="CU52" s="117"/>
      <c r="CV52" s="1"/>
      <c r="CW52" s="5"/>
      <c r="CX52" s="8"/>
      <c r="CY52" s="6"/>
      <c r="CZ52" s="5"/>
      <c r="DA52" s="9"/>
      <c r="DB52" s="1"/>
      <c r="DC52" s="4"/>
      <c r="DD52" s="8"/>
      <c r="DE52" s="6"/>
      <c r="DF52" s="4"/>
      <c r="DG52" s="9"/>
      <c r="DH52" s="1"/>
      <c r="DI52" s="4"/>
      <c r="DJ52" s="8"/>
      <c r="DK52" s="6"/>
      <c r="DL52" s="4"/>
      <c r="DM52" s="9"/>
      <c r="DN52" s="1"/>
      <c r="DO52" s="3"/>
      <c r="DP52" s="7"/>
      <c r="DQ52" s="3"/>
      <c r="DR52" s="4"/>
      <c r="DS52" s="15"/>
      <c r="DT52" s="1"/>
      <c r="DU52" s="3"/>
      <c r="DV52" s="7"/>
      <c r="DW52" s="3"/>
      <c r="DX52" s="4"/>
      <c r="DY52" s="15"/>
      <c r="DZ52" s="1"/>
      <c r="EA52" s="3"/>
      <c r="EB52" s="7"/>
      <c r="EC52" s="3"/>
      <c r="ED52" s="4"/>
      <c r="EE52" s="15"/>
      <c r="EF52" s="130">
        <f>'Multipliers for tiers'!$I$4*SUM(CV52,CY52,DB52,DE52,DH52,DQ52,DN52,DT52,DK52,DW52,DZ52,EC52)+'Multipliers for tiers'!$I$5*SUM(CW52,CZ52,DC52,DF52,DI52,DR52,DO52,DU52,DL52,DX52,EA52,ED52)+'Multipliers for tiers'!$I$6*SUM(CX52,DA52,DD52,DG52,DJ52,DS52,DP52,DV52,DM52,DY52,EB52,EE52)</f>
        <v>0</v>
      </c>
      <c r="EG52" s="144">
        <f t="shared" si="4"/>
        <v>0</v>
      </c>
      <c r="EH52" s="133" t="str">
        <f t="shared" si="5"/>
        <v xml:space="preserve"> </v>
      </c>
      <c r="EI52" s="164" t="str">
        <f>IFERROR(IF($M52='Progress check conditions'!$J$4,VLOOKUP($EH52,'Progress check conditions'!$K$4:$L$6,2,TRUE),IF($M52='Progress check conditions'!$J$7,VLOOKUP($EH52,'Progress check conditions'!$K$7:$L$9,2,TRUE),IF($M52='Progress check conditions'!$J$10,VLOOKUP($EH52,'Progress check conditions'!$K$10:$L$12,2,TRUE),IF($M52='Progress check conditions'!$J$13,VLOOKUP($EH52,'Progress check conditions'!$K$13:$L$15,2,TRUE),IF($M52='Progress check conditions'!$J$16,VLOOKUP($EH52,'Progress check conditions'!$K$16:$L$18,2,TRUE),IF($M52='Progress check conditions'!$J$19,VLOOKUP($EH52,'Progress check conditions'!$K$19:$L$21,2,TRUE),VLOOKUP($EH52,'Progress check conditions'!$K$22:$L$24,2,TRUE))))))),"No judgement")</f>
        <v>No judgement</v>
      </c>
      <c r="EJ52" s="115"/>
      <c r="EK52" s="116"/>
      <c r="EL52" s="117"/>
      <c r="EM52" s="1"/>
      <c r="EN52" s="4"/>
      <c r="EO52" s="16"/>
      <c r="EP52" s="8"/>
      <c r="EQ52" s="6"/>
      <c r="ER52" s="6"/>
      <c r="ES52" s="6"/>
      <c r="ET52" s="5"/>
      <c r="EU52" s="1"/>
      <c r="EV52" s="4"/>
      <c r="EW52" s="16"/>
      <c r="EX52" s="8"/>
      <c r="EY52" s="6"/>
      <c r="EZ52" s="4"/>
      <c r="FA52" s="16"/>
      <c r="FB52" s="9"/>
      <c r="FC52" s="1"/>
      <c r="FD52" s="4"/>
      <c r="FE52" s="16"/>
      <c r="FF52" s="8"/>
      <c r="FG52" s="6"/>
      <c r="FH52" s="4"/>
      <c r="FI52" s="16"/>
      <c r="FJ52" s="9"/>
      <c r="FK52" s="1"/>
      <c r="FL52" s="4"/>
      <c r="FM52" s="16"/>
      <c r="FN52" s="7"/>
      <c r="FO52" s="3"/>
      <c r="FP52" s="5"/>
      <c r="FQ52" s="5"/>
      <c r="FR52" s="15"/>
      <c r="FS52" s="1"/>
      <c r="FT52" s="4"/>
      <c r="FU52" s="16"/>
      <c r="FV52" s="7"/>
      <c r="FW52" s="3"/>
      <c r="FX52" s="5"/>
      <c r="FY52" s="5"/>
      <c r="FZ52" s="15"/>
      <c r="GA52" s="1"/>
      <c r="GB52" s="4"/>
      <c r="GC52" s="4"/>
      <c r="GD52" s="7"/>
      <c r="GE52" s="3"/>
      <c r="GF52" s="5"/>
      <c r="GG52" s="5"/>
      <c r="GH52" s="15"/>
      <c r="GI52" s="130">
        <f>'Multipliers for tiers'!$L$4*SUM(EM52,EQ52,EU52,EY52,FC52,FG52,FK52,FO52,FS52,FW52,GA52,GE52)+'Multipliers for tiers'!$L$5*SUM(EN52,ER52,EV52,EZ52,FD52,FH52,FL52,FP52,FT52,FX52,GB52,GF52)+'Multipliers for tiers'!$L$6*SUM(EO52,ES52,EW52,FA52,FE52,FI52,FM52,FQ52,FU52,FY52,GC52,GG52)+'Multipliers for tiers'!$L$7*SUM(EP52,ET52,EX52,FB52,FF52,FJ52,FN52,FR52,FV52,FZ52,GD52,GH52)</f>
        <v>0</v>
      </c>
      <c r="GJ52" s="144">
        <f t="shared" si="6"/>
        <v>0</v>
      </c>
      <c r="GK52" s="136" t="str">
        <f t="shared" si="7"/>
        <v xml:space="preserve"> </v>
      </c>
      <c r="GL52" s="164" t="str">
        <f>IFERROR(IF($M52='Progress check conditions'!$N$4,VLOOKUP($GK52,'Progress check conditions'!$O$4:$P$6,2,TRUE),IF($M52='Progress check conditions'!$N$7,VLOOKUP($GK52,'Progress check conditions'!$O$7:$P$9,2,TRUE),IF($M52='Progress check conditions'!$N$10,VLOOKUP($GK52,'Progress check conditions'!$O$10:$P$12,2,TRUE),IF($M52='Progress check conditions'!$N$13,VLOOKUP($GK52,'Progress check conditions'!$O$13:$P$15,2,TRUE),IF($M52='Progress check conditions'!$N$16,VLOOKUP($GK52,'Progress check conditions'!$O$16:$P$18,2,TRUE),IF($M52='Progress check conditions'!$N$19,VLOOKUP($GK52,'Progress check conditions'!$O$19:$P$21,2,TRUE),VLOOKUP($GK52,'Progress check conditions'!$O$22:$P$24,2,TRUE))))))),"No judgement")</f>
        <v>No judgement</v>
      </c>
      <c r="GM52" s="115"/>
      <c r="GN52" s="116"/>
      <c r="GO52" s="117"/>
      <c r="GP52" s="1"/>
      <c r="GQ52" s="4"/>
      <c r="GR52" s="4"/>
      <c r="GS52" s="8"/>
      <c r="GT52" s="6"/>
      <c r="GU52" s="6"/>
      <c r="GV52" s="6"/>
      <c r="GW52" s="5"/>
      <c r="GX52" s="1"/>
      <c r="GY52" s="4"/>
      <c r="GZ52" s="4"/>
      <c r="HA52" s="8"/>
      <c r="HB52" s="6"/>
      <c r="HC52" s="4"/>
      <c r="HD52" s="4"/>
      <c r="HE52" s="9"/>
      <c r="HF52" s="1"/>
      <c r="HG52" s="4"/>
      <c r="HH52" s="4"/>
      <c r="HI52" s="8"/>
      <c r="HJ52" s="6"/>
      <c r="HK52" s="4"/>
      <c r="HL52" s="4"/>
      <c r="HM52" s="9"/>
      <c r="HN52" s="130">
        <f>'Multipliers for tiers'!$O$4*SUM(GP52,GT52,GX52,HB52,HF52,HJ52)+'Multipliers for tiers'!$O$5*SUM(GQ52,GU52,GY52,HC52,HG52,HK52)+'Multipliers for tiers'!$O$6*SUM(GR52,GV52,GZ52,HD52,HH52,HL52)+'Multipliers for tiers'!$O$7*SUM(GS52,GW52,HA52,HE52,HI52,HM52)</f>
        <v>0</v>
      </c>
      <c r="HO52" s="144">
        <f t="shared" si="8"/>
        <v>0</v>
      </c>
      <c r="HP52" s="136" t="str">
        <f t="shared" si="9"/>
        <v xml:space="preserve"> </v>
      </c>
      <c r="HQ52" s="164" t="str">
        <f>IFERROR(IF($M52='Progress check conditions'!$N$4,VLOOKUP($HP52,'Progress check conditions'!$S$4:$T$6,2,TRUE),IF($M52='Progress check conditions'!$N$7,VLOOKUP($HP52,'Progress check conditions'!$S$7:$T$9,2,TRUE),IF($M52='Progress check conditions'!$N$10,VLOOKUP($HP52,'Progress check conditions'!$S$10:$T$12,2,TRUE),IF($M52='Progress check conditions'!$N$13,VLOOKUP($HP52,'Progress check conditions'!$S$13:$T$15,2,TRUE),IF($M52='Progress check conditions'!$N$16,VLOOKUP($HP52,'Progress check conditions'!$S$16:$T$18,2,TRUE),IF($M52='Progress check conditions'!$N$19,VLOOKUP($HP52,'Progress check conditions'!$S$19:$T$21,2,TRUE),VLOOKUP($HP52,'Progress check conditions'!$S$22:$T$24,2,TRUE))))))),"No judgement")</f>
        <v>No judgement</v>
      </c>
      <c r="HR52" s="115"/>
      <c r="HS52" s="116"/>
      <c r="HT52" s="117"/>
    </row>
    <row r="53" spans="1:228" x14ac:dyDescent="0.3">
      <c r="A53" s="156"/>
      <c r="B53" s="110"/>
      <c r="C53" s="111"/>
      <c r="D53" s="109"/>
      <c r="E53" s="112"/>
      <c r="F53" s="112"/>
      <c r="G53" s="112"/>
      <c r="H53" s="112"/>
      <c r="I53" s="113"/>
      <c r="J53" s="109"/>
      <c r="K53" s="113"/>
      <c r="L53" s="109"/>
      <c r="M53" s="114"/>
      <c r="N53" s="1"/>
      <c r="O53" s="5"/>
      <c r="P53" s="8"/>
      <c r="Q53" s="6"/>
      <c r="R53" s="5"/>
      <c r="S53" s="9"/>
      <c r="T53" s="1"/>
      <c r="U53" s="4"/>
      <c r="V53" s="8"/>
      <c r="W53" s="6"/>
      <c r="X53" s="4"/>
      <c r="Y53" s="9"/>
      <c r="Z53" s="1"/>
      <c r="AA53" s="4"/>
      <c r="AB53" s="8"/>
      <c r="AC53" s="6"/>
      <c r="AD53" s="4"/>
      <c r="AE53" s="9"/>
      <c r="AF53" s="1"/>
      <c r="AG53" s="3"/>
      <c r="AH53" s="7"/>
      <c r="AI53" s="3"/>
      <c r="AJ53" s="4"/>
      <c r="AK53" s="15"/>
      <c r="AL53" s="1"/>
      <c r="AM53" s="3"/>
      <c r="AN53" s="7"/>
      <c r="AO53" s="3"/>
      <c r="AP53" s="4"/>
      <c r="AQ53" s="15"/>
      <c r="AR53" s="1"/>
      <c r="AS53" s="3"/>
      <c r="AT53" s="43"/>
      <c r="AU53" s="130">
        <f>'Multipliers for tiers'!$C$4*SUM(N53,Q53,T53,W53,AF53,AC53,AI53,Z53,AL53,AO53,AR53)+'Multipliers for tiers'!$C$5*SUM(O53,R53,U53,X53,AG53,AD53,AJ53,AA53,AM53,AP53,AS53)+'Multipliers for tiers'!$C$6*SUM(P53,S53,V53,Y53,AH53,AE53,AK53,AB53,AN53,AQ53,AT53)</f>
        <v>0</v>
      </c>
      <c r="AV53" s="141">
        <f t="shared" si="0"/>
        <v>0</v>
      </c>
      <c r="AW53" s="151" t="str">
        <f t="shared" si="1"/>
        <v xml:space="preserve"> </v>
      </c>
      <c r="AX53" s="164" t="str">
        <f>IFERROR(IF($M53='Progress check conditions'!$B$4,VLOOKUP($AW53,'Progress check conditions'!$C$4:$D$6,2,TRUE),IF($M53='Progress check conditions'!$B$7,VLOOKUP($AW53,'Progress check conditions'!$C$7:$D$9,2,TRUE),IF($M53='Progress check conditions'!$B$10,VLOOKUP($AW53,'Progress check conditions'!$C$10:$D$12,2,TRUE),IF($M53='Progress check conditions'!$B$13,VLOOKUP($AW53,'Progress check conditions'!$C$13:$D$15,2,TRUE),IF($M53='Progress check conditions'!$B$16,VLOOKUP($AW53,'Progress check conditions'!$C$16:$D$18,2,TRUE),IF($M53='Progress check conditions'!$B$19,VLOOKUP($AW53,'Progress check conditions'!$C$19:$D$21,2,TRUE),VLOOKUP($AW53,'Progress check conditions'!$C$22:$D$24,2,TRUE))))))),"No judgement")</f>
        <v>No judgement</v>
      </c>
      <c r="AY53" s="115"/>
      <c r="AZ53" s="116"/>
      <c r="BA53" s="117"/>
      <c r="BB53" s="6"/>
      <c r="BC53" s="5"/>
      <c r="BD53" s="8"/>
      <c r="BE53" s="6"/>
      <c r="BF53" s="5"/>
      <c r="BG53" s="9"/>
      <c r="BH53" s="1"/>
      <c r="BI53" s="4"/>
      <c r="BJ53" s="8"/>
      <c r="BK53" s="6"/>
      <c r="BL53" s="4"/>
      <c r="BM53" s="9"/>
      <c r="BN53" s="1"/>
      <c r="BO53" s="4"/>
      <c r="BP53" s="8"/>
      <c r="BQ53" s="6"/>
      <c r="BR53" s="4"/>
      <c r="BS53" s="9"/>
      <c r="BT53" s="1"/>
      <c r="BU53" s="3"/>
      <c r="BV53" s="7"/>
      <c r="BW53" s="3"/>
      <c r="BX53" s="4"/>
      <c r="BY53" s="15"/>
      <c r="BZ53" s="1"/>
      <c r="CA53" s="3"/>
      <c r="CB53" s="7"/>
      <c r="CC53" s="3"/>
      <c r="CD53" s="4"/>
      <c r="CE53" s="15"/>
      <c r="CF53" s="1"/>
      <c r="CG53" s="3"/>
      <c r="CH53" s="7"/>
      <c r="CI53" s="2"/>
      <c r="CJ53" s="4"/>
      <c r="CK53" s="19"/>
      <c r="CL53" s="3"/>
      <c r="CM53" s="4"/>
      <c r="CN53" s="15"/>
      <c r="CO53" s="130">
        <f>'Multipliers for tiers'!$F$4*SUM(BB53,BE53,BH53,BK53,BN53,BQ53,BZ53,BW53,CC53,BT53,CF53,CI53,CL53)+'Multipliers for tiers'!$F$5*SUM(BC53,BF53,BI53,BL53,BO53,BR53,CA53,BX53,CD53,BU53,CG53,CJ53,CM53)+'Multipliers for tiers'!$F$6*SUM(BD53,BG53,BJ53,BM53,BP53,BS53,CB53,BY53,CE53,BV53,CH53,CK53,CN53)</f>
        <v>0</v>
      </c>
      <c r="CP53" s="144">
        <f t="shared" si="2"/>
        <v>0</v>
      </c>
      <c r="CQ53" s="133" t="str">
        <f t="shared" si="3"/>
        <v xml:space="preserve"> </v>
      </c>
      <c r="CR53" s="164" t="str">
        <f>IFERROR(IF($M53='Progress check conditions'!$F$4,VLOOKUP($CQ53,'Progress check conditions'!$G$4:$H$6,2,TRUE),IF($M53='Progress check conditions'!$F$7,VLOOKUP($CQ53,'Progress check conditions'!$G$7:$H$9,2,TRUE),IF($M53='Progress check conditions'!$F$10,VLOOKUP($CQ53,'Progress check conditions'!$G$10:$H$12,2,TRUE),IF($M53='Progress check conditions'!$F$13,VLOOKUP($CQ53,'Progress check conditions'!$G$13:$H$15,2,TRUE),IF($M53='Progress check conditions'!$F$16,VLOOKUP($CQ53,'Progress check conditions'!$G$16:$H$18,2,TRUE),IF($M53='Progress check conditions'!$F$19,VLOOKUP($CQ53,'Progress check conditions'!$G$19:$H$21,2,TRUE),VLOOKUP($CQ53,'Progress check conditions'!$G$22:$H$24,2,TRUE))))))),"No judgement")</f>
        <v>No judgement</v>
      </c>
      <c r="CS53" s="115"/>
      <c r="CT53" s="116"/>
      <c r="CU53" s="117"/>
      <c r="CV53" s="1"/>
      <c r="CW53" s="5"/>
      <c r="CX53" s="8"/>
      <c r="CY53" s="6"/>
      <c r="CZ53" s="5"/>
      <c r="DA53" s="9"/>
      <c r="DB53" s="1"/>
      <c r="DC53" s="4"/>
      <c r="DD53" s="8"/>
      <c r="DE53" s="6"/>
      <c r="DF53" s="4"/>
      <c r="DG53" s="9"/>
      <c r="DH53" s="1"/>
      <c r="DI53" s="4"/>
      <c r="DJ53" s="8"/>
      <c r="DK53" s="6"/>
      <c r="DL53" s="4"/>
      <c r="DM53" s="9"/>
      <c r="DN53" s="1"/>
      <c r="DO53" s="3"/>
      <c r="DP53" s="7"/>
      <c r="DQ53" s="3"/>
      <c r="DR53" s="4"/>
      <c r="DS53" s="15"/>
      <c r="DT53" s="1"/>
      <c r="DU53" s="3"/>
      <c r="DV53" s="7"/>
      <c r="DW53" s="3"/>
      <c r="DX53" s="4"/>
      <c r="DY53" s="15"/>
      <c r="DZ53" s="1"/>
      <c r="EA53" s="3"/>
      <c r="EB53" s="7"/>
      <c r="EC53" s="3"/>
      <c r="ED53" s="4"/>
      <c r="EE53" s="15"/>
      <c r="EF53" s="130">
        <f>'Multipliers for tiers'!$I$4*SUM(CV53,CY53,DB53,DE53,DH53,DQ53,DN53,DT53,DK53,DW53,DZ53,EC53)+'Multipliers for tiers'!$I$5*SUM(CW53,CZ53,DC53,DF53,DI53,DR53,DO53,DU53,DL53,DX53,EA53,ED53)+'Multipliers for tiers'!$I$6*SUM(CX53,DA53,DD53,DG53,DJ53,DS53,DP53,DV53,DM53,DY53,EB53,EE53)</f>
        <v>0</v>
      </c>
      <c r="EG53" s="144">
        <f t="shared" si="4"/>
        <v>0</v>
      </c>
      <c r="EH53" s="133" t="str">
        <f t="shared" si="5"/>
        <v xml:space="preserve"> </v>
      </c>
      <c r="EI53" s="164" t="str">
        <f>IFERROR(IF($M53='Progress check conditions'!$J$4,VLOOKUP($EH53,'Progress check conditions'!$K$4:$L$6,2,TRUE),IF($M53='Progress check conditions'!$J$7,VLOOKUP($EH53,'Progress check conditions'!$K$7:$L$9,2,TRUE),IF($M53='Progress check conditions'!$J$10,VLOOKUP($EH53,'Progress check conditions'!$K$10:$L$12,2,TRUE),IF($M53='Progress check conditions'!$J$13,VLOOKUP($EH53,'Progress check conditions'!$K$13:$L$15,2,TRUE),IF($M53='Progress check conditions'!$J$16,VLOOKUP($EH53,'Progress check conditions'!$K$16:$L$18,2,TRUE),IF($M53='Progress check conditions'!$J$19,VLOOKUP($EH53,'Progress check conditions'!$K$19:$L$21,2,TRUE),VLOOKUP($EH53,'Progress check conditions'!$K$22:$L$24,2,TRUE))))))),"No judgement")</f>
        <v>No judgement</v>
      </c>
      <c r="EJ53" s="115"/>
      <c r="EK53" s="116"/>
      <c r="EL53" s="117"/>
      <c r="EM53" s="1"/>
      <c r="EN53" s="4"/>
      <c r="EO53" s="16"/>
      <c r="EP53" s="8"/>
      <c r="EQ53" s="6"/>
      <c r="ER53" s="6"/>
      <c r="ES53" s="6"/>
      <c r="ET53" s="5"/>
      <c r="EU53" s="1"/>
      <c r="EV53" s="4"/>
      <c r="EW53" s="16"/>
      <c r="EX53" s="8"/>
      <c r="EY53" s="6"/>
      <c r="EZ53" s="4"/>
      <c r="FA53" s="16"/>
      <c r="FB53" s="9"/>
      <c r="FC53" s="1"/>
      <c r="FD53" s="4"/>
      <c r="FE53" s="16"/>
      <c r="FF53" s="8"/>
      <c r="FG53" s="6"/>
      <c r="FH53" s="4"/>
      <c r="FI53" s="16"/>
      <c r="FJ53" s="9"/>
      <c r="FK53" s="1"/>
      <c r="FL53" s="4"/>
      <c r="FM53" s="16"/>
      <c r="FN53" s="7"/>
      <c r="FO53" s="3"/>
      <c r="FP53" s="5"/>
      <c r="FQ53" s="5"/>
      <c r="FR53" s="15"/>
      <c r="FS53" s="1"/>
      <c r="FT53" s="4"/>
      <c r="FU53" s="16"/>
      <c r="FV53" s="7"/>
      <c r="FW53" s="3"/>
      <c r="FX53" s="5"/>
      <c r="FY53" s="5"/>
      <c r="FZ53" s="15"/>
      <c r="GA53" s="1"/>
      <c r="GB53" s="4"/>
      <c r="GC53" s="4"/>
      <c r="GD53" s="7"/>
      <c r="GE53" s="3"/>
      <c r="GF53" s="5"/>
      <c r="GG53" s="5"/>
      <c r="GH53" s="15"/>
      <c r="GI53" s="130">
        <f>'Multipliers for tiers'!$L$4*SUM(EM53,EQ53,EU53,EY53,FC53,FG53,FK53,FO53,FS53,FW53,GA53,GE53)+'Multipliers for tiers'!$L$5*SUM(EN53,ER53,EV53,EZ53,FD53,FH53,FL53,FP53,FT53,FX53,GB53,GF53)+'Multipliers for tiers'!$L$6*SUM(EO53,ES53,EW53,FA53,FE53,FI53,FM53,FQ53,FU53,FY53,GC53,GG53)+'Multipliers for tiers'!$L$7*SUM(EP53,ET53,EX53,FB53,FF53,FJ53,FN53,FR53,FV53,FZ53,GD53,GH53)</f>
        <v>0</v>
      </c>
      <c r="GJ53" s="144">
        <f t="shared" si="6"/>
        <v>0</v>
      </c>
      <c r="GK53" s="136" t="str">
        <f t="shared" si="7"/>
        <v xml:space="preserve"> </v>
      </c>
      <c r="GL53" s="164" t="str">
        <f>IFERROR(IF($M53='Progress check conditions'!$N$4,VLOOKUP($GK53,'Progress check conditions'!$O$4:$P$6,2,TRUE),IF($M53='Progress check conditions'!$N$7,VLOOKUP($GK53,'Progress check conditions'!$O$7:$P$9,2,TRUE),IF($M53='Progress check conditions'!$N$10,VLOOKUP($GK53,'Progress check conditions'!$O$10:$P$12,2,TRUE),IF($M53='Progress check conditions'!$N$13,VLOOKUP($GK53,'Progress check conditions'!$O$13:$P$15,2,TRUE),IF($M53='Progress check conditions'!$N$16,VLOOKUP($GK53,'Progress check conditions'!$O$16:$P$18,2,TRUE),IF($M53='Progress check conditions'!$N$19,VLOOKUP($GK53,'Progress check conditions'!$O$19:$P$21,2,TRUE),VLOOKUP($GK53,'Progress check conditions'!$O$22:$P$24,2,TRUE))))))),"No judgement")</f>
        <v>No judgement</v>
      </c>
      <c r="GM53" s="115"/>
      <c r="GN53" s="116"/>
      <c r="GO53" s="117"/>
      <c r="GP53" s="1"/>
      <c r="GQ53" s="4"/>
      <c r="GR53" s="4"/>
      <c r="GS53" s="8"/>
      <c r="GT53" s="6"/>
      <c r="GU53" s="6"/>
      <c r="GV53" s="6"/>
      <c r="GW53" s="5"/>
      <c r="GX53" s="1"/>
      <c r="GY53" s="4"/>
      <c r="GZ53" s="4"/>
      <c r="HA53" s="8"/>
      <c r="HB53" s="6"/>
      <c r="HC53" s="4"/>
      <c r="HD53" s="4"/>
      <c r="HE53" s="9"/>
      <c r="HF53" s="1"/>
      <c r="HG53" s="4"/>
      <c r="HH53" s="4"/>
      <c r="HI53" s="8"/>
      <c r="HJ53" s="6"/>
      <c r="HK53" s="4"/>
      <c r="HL53" s="4"/>
      <c r="HM53" s="9"/>
      <c r="HN53" s="130">
        <f>'Multipliers for tiers'!$O$4*SUM(GP53,GT53,GX53,HB53,HF53,HJ53)+'Multipliers for tiers'!$O$5*SUM(GQ53,GU53,GY53,HC53,HG53,HK53)+'Multipliers for tiers'!$O$6*SUM(GR53,GV53,GZ53,HD53,HH53,HL53)+'Multipliers for tiers'!$O$7*SUM(GS53,GW53,HA53,HE53,HI53,HM53)</f>
        <v>0</v>
      </c>
      <c r="HO53" s="144">
        <f t="shared" si="8"/>
        <v>0</v>
      </c>
      <c r="HP53" s="136" t="str">
        <f t="shared" si="9"/>
        <v xml:space="preserve"> </v>
      </c>
      <c r="HQ53" s="164" t="str">
        <f>IFERROR(IF($M53='Progress check conditions'!$N$4,VLOOKUP($HP53,'Progress check conditions'!$S$4:$T$6,2,TRUE),IF($M53='Progress check conditions'!$N$7,VLOOKUP($HP53,'Progress check conditions'!$S$7:$T$9,2,TRUE),IF($M53='Progress check conditions'!$N$10,VLOOKUP($HP53,'Progress check conditions'!$S$10:$T$12,2,TRUE),IF($M53='Progress check conditions'!$N$13,VLOOKUP($HP53,'Progress check conditions'!$S$13:$T$15,2,TRUE),IF($M53='Progress check conditions'!$N$16,VLOOKUP($HP53,'Progress check conditions'!$S$16:$T$18,2,TRUE),IF($M53='Progress check conditions'!$N$19,VLOOKUP($HP53,'Progress check conditions'!$S$19:$T$21,2,TRUE),VLOOKUP($HP53,'Progress check conditions'!$S$22:$T$24,2,TRUE))))))),"No judgement")</f>
        <v>No judgement</v>
      </c>
      <c r="HR53" s="115"/>
      <c r="HS53" s="116"/>
      <c r="HT53" s="117"/>
    </row>
    <row r="54" spans="1:228" x14ac:dyDescent="0.3">
      <c r="A54" s="156"/>
      <c r="B54" s="110"/>
      <c r="C54" s="111"/>
      <c r="D54" s="109"/>
      <c r="E54" s="112"/>
      <c r="F54" s="112"/>
      <c r="G54" s="112"/>
      <c r="H54" s="112"/>
      <c r="I54" s="113"/>
      <c r="J54" s="109"/>
      <c r="K54" s="113"/>
      <c r="L54" s="109"/>
      <c r="M54" s="114"/>
      <c r="N54" s="1"/>
      <c r="O54" s="5"/>
      <c r="P54" s="8"/>
      <c r="Q54" s="6"/>
      <c r="R54" s="5"/>
      <c r="S54" s="9"/>
      <c r="T54" s="1"/>
      <c r="U54" s="4"/>
      <c r="V54" s="8"/>
      <c r="W54" s="6"/>
      <c r="X54" s="4"/>
      <c r="Y54" s="9"/>
      <c r="Z54" s="1"/>
      <c r="AA54" s="4"/>
      <c r="AB54" s="8"/>
      <c r="AC54" s="6"/>
      <c r="AD54" s="4"/>
      <c r="AE54" s="9"/>
      <c r="AF54" s="1"/>
      <c r="AG54" s="3"/>
      <c r="AH54" s="7"/>
      <c r="AI54" s="3"/>
      <c r="AJ54" s="4"/>
      <c r="AK54" s="15"/>
      <c r="AL54" s="1"/>
      <c r="AM54" s="3"/>
      <c r="AN54" s="7"/>
      <c r="AO54" s="3"/>
      <c r="AP54" s="4"/>
      <c r="AQ54" s="15"/>
      <c r="AR54" s="1"/>
      <c r="AS54" s="3"/>
      <c r="AT54" s="43"/>
      <c r="AU54" s="130">
        <f>'Multipliers for tiers'!$C$4*SUM(N54,Q54,T54,W54,AF54,AC54,AI54,Z54,AL54,AO54,AR54)+'Multipliers for tiers'!$C$5*SUM(O54,R54,U54,X54,AG54,AD54,AJ54,AA54,AM54,AP54,AS54)+'Multipliers for tiers'!$C$6*SUM(P54,S54,V54,Y54,AH54,AE54,AK54,AB54,AN54,AQ54,AT54)</f>
        <v>0</v>
      </c>
      <c r="AV54" s="141">
        <f t="shared" si="0"/>
        <v>0</v>
      </c>
      <c r="AW54" s="151" t="str">
        <f t="shared" si="1"/>
        <v xml:space="preserve"> </v>
      </c>
      <c r="AX54" s="164" t="str">
        <f>IFERROR(IF($M54='Progress check conditions'!$B$4,VLOOKUP($AW54,'Progress check conditions'!$C$4:$D$6,2,TRUE),IF($M54='Progress check conditions'!$B$7,VLOOKUP($AW54,'Progress check conditions'!$C$7:$D$9,2,TRUE),IF($M54='Progress check conditions'!$B$10,VLOOKUP($AW54,'Progress check conditions'!$C$10:$D$12,2,TRUE),IF($M54='Progress check conditions'!$B$13,VLOOKUP($AW54,'Progress check conditions'!$C$13:$D$15,2,TRUE),IF($M54='Progress check conditions'!$B$16,VLOOKUP($AW54,'Progress check conditions'!$C$16:$D$18,2,TRUE),IF($M54='Progress check conditions'!$B$19,VLOOKUP($AW54,'Progress check conditions'!$C$19:$D$21,2,TRUE),VLOOKUP($AW54,'Progress check conditions'!$C$22:$D$24,2,TRUE))))))),"No judgement")</f>
        <v>No judgement</v>
      </c>
      <c r="AY54" s="115"/>
      <c r="AZ54" s="116"/>
      <c r="BA54" s="117"/>
      <c r="BB54" s="6"/>
      <c r="BC54" s="5"/>
      <c r="BD54" s="8"/>
      <c r="BE54" s="6"/>
      <c r="BF54" s="5"/>
      <c r="BG54" s="9"/>
      <c r="BH54" s="1"/>
      <c r="BI54" s="4"/>
      <c r="BJ54" s="8"/>
      <c r="BK54" s="6"/>
      <c r="BL54" s="4"/>
      <c r="BM54" s="9"/>
      <c r="BN54" s="1"/>
      <c r="BO54" s="4"/>
      <c r="BP54" s="8"/>
      <c r="BQ54" s="6"/>
      <c r="BR54" s="4"/>
      <c r="BS54" s="9"/>
      <c r="BT54" s="1"/>
      <c r="BU54" s="3"/>
      <c r="BV54" s="7"/>
      <c r="BW54" s="3"/>
      <c r="BX54" s="4"/>
      <c r="BY54" s="15"/>
      <c r="BZ54" s="1"/>
      <c r="CA54" s="3"/>
      <c r="CB54" s="7"/>
      <c r="CC54" s="3"/>
      <c r="CD54" s="4"/>
      <c r="CE54" s="15"/>
      <c r="CF54" s="1"/>
      <c r="CG54" s="3"/>
      <c r="CH54" s="7"/>
      <c r="CI54" s="2"/>
      <c r="CJ54" s="4"/>
      <c r="CK54" s="19"/>
      <c r="CL54" s="3"/>
      <c r="CM54" s="4"/>
      <c r="CN54" s="15"/>
      <c r="CO54" s="130">
        <f>'Multipliers for tiers'!$F$4*SUM(BB54,BE54,BH54,BK54,BN54,BQ54,BZ54,BW54,CC54,BT54,CF54,CI54,CL54)+'Multipliers for tiers'!$F$5*SUM(BC54,BF54,BI54,BL54,BO54,BR54,CA54,BX54,CD54,BU54,CG54,CJ54,CM54)+'Multipliers for tiers'!$F$6*SUM(BD54,BG54,BJ54,BM54,BP54,BS54,CB54,BY54,CE54,BV54,CH54,CK54,CN54)</f>
        <v>0</v>
      </c>
      <c r="CP54" s="144">
        <f t="shared" si="2"/>
        <v>0</v>
      </c>
      <c r="CQ54" s="133" t="str">
        <f t="shared" si="3"/>
        <v xml:space="preserve"> </v>
      </c>
      <c r="CR54" s="164" t="str">
        <f>IFERROR(IF($M54='Progress check conditions'!$F$4,VLOOKUP($CQ54,'Progress check conditions'!$G$4:$H$6,2,TRUE),IF($M54='Progress check conditions'!$F$7,VLOOKUP($CQ54,'Progress check conditions'!$G$7:$H$9,2,TRUE),IF($M54='Progress check conditions'!$F$10,VLOOKUP($CQ54,'Progress check conditions'!$G$10:$H$12,2,TRUE),IF($M54='Progress check conditions'!$F$13,VLOOKUP($CQ54,'Progress check conditions'!$G$13:$H$15,2,TRUE),IF($M54='Progress check conditions'!$F$16,VLOOKUP($CQ54,'Progress check conditions'!$G$16:$H$18,2,TRUE),IF($M54='Progress check conditions'!$F$19,VLOOKUP($CQ54,'Progress check conditions'!$G$19:$H$21,2,TRUE),VLOOKUP($CQ54,'Progress check conditions'!$G$22:$H$24,2,TRUE))))))),"No judgement")</f>
        <v>No judgement</v>
      </c>
      <c r="CS54" s="115"/>
      <c r="CT54" s="116"/>
      <c r="CU54" s="117"/>
      <c r="CV54" s="1"/>
      <c r="CW54" s="5"/>
      <c r="CX54" s="8"/>
      <c r="CY54" s="6"/>
      <c r="CZ54" s="5"/>
      <c r="DA54" s="9"/>
      <c r="DB54" s="1"/>
      <c r="DC54" s="4"/>
      <c r="DD54" s="8"/>
      <c r="DE54" s="6"/>
      <c r="DF54" s="4"/>
      <c r="DG54" s="9"/>
      <c r="DH54" s="1"/>
      <c r="DI54" s="4"/>
      <c r="DJ54" s="8"/>
      <c r="DK54" s="6"/>
      <c r="DL54" s="4"/>
      <c r="DM54" s="9"/>
      <c r="DN54" s="1"/>
      <c r="DO54" s="3"/>
      <c r="DP54" s="7"/>
      <c r="DQ54" s="3"/>
      <c r="DR54" s="4"/>
      <c r="DS54" s="15"/>
      <c r="DT54" s="1"/>
      <c r="DU54" s="3"/>
      <c r="DV54" s="7"/>
      <c r="DW54" s="3"/>
      <c r="DX54" s="4"/>
      <c r="DY54" s="15"/>
      <c r="DZ54" s="1"/>
      <c r="EA54" s="3"/>
      <c r="EB54" s="7"/>
      <c r="EC54" s="3"/>
      <c r="ED54" s="4"/>
      <c r="EE54" s="15"/>
      <c r="EF54" s="130">
        <f>'Multipliers for tiers'!$I$4*SUM(CV54,CY54,DB54,DE54,DH54,DQ54,DN54,DT54,DK54,DW54,DZ54,EC54)+'Multipliers for tiers'!$I$5*SUM(CW54,CZ54,DC54,DF54,DI54,DR54,DO54,DU54,DL54,DX54,EA54,ED54)+'Multipliers for tiers'!$I$6*SUM(CX54,DA54,DD54,DG54,DJ54,DS54,DP54,DV54,DM54,DY54,EB54,EE54)</f>
        <v>0</v>
      </c>
      <c r="EG54" s="144">
        <f t="shared" si="4"/>
        <v>0</v>
      </c>
      <c r="EH54" s="133" t="str">
        <f t="shared" si="5"/>
        <v xml:space="preserve"> </v>
      </c>
      <c r="EI54" s="164" t="str">
        <f>IFERROR(IF($M54='Progress check conditions'!$J$4,VLOOKUP($EH54,'Progress check conditions'!$K$4:$L$6,2,TRUE),IF($M54='Progress check conditions'!$J$7,VLOOKUP($EH54,'Progress check conditions'!$K$7:$L$9,2,TRUE),IF($M54='Progress check conditions'!$J$10,VLOOKUP($EH54,'Progress check conditions'!$K$10:$L$12,2,TRUE),IF($M54='Progress check conditions'!$J$13,VLOOKUP($EH54,'Progress check conditions'!$K$13:$L$15,2,TRUE),IF($M54='Progress check conditions'!$J$16,VLOOKUP($EH54,'Progress check conditions'!$K$16:$L$18,2,TRUE),IF($M54='Progress check conditions'!$J$19,VLOOKUP($EH54,'Progress check conditions'!$K$19:$L$21,2,TRUE),VLOOKUP($EH54,'Progress check conditions'!$K$22:$L$24,2,TRUE))))))),"No judgement")</f>
        <v>No judgement</v>
      </c>
      <c r="EJ54" s="115"/>
      <c r="EK54" s="116"/>
      <c r="EL54" s="117"/>
      <c r="EM54" s="1"/>
      <c r="EN54" s="4"/>
      <c r="EO54" s="16"/>
      <c r="EP54" s="8"/>
      <c r="EQ54" s="6"/>
      <c r="ER54" s="6"/>
      <c r="ES54" s="6"/>
      <c r="ET54" s="5"/>
      <c r="EU54" s="1"/>
      <c r="EV54" s="4"/>
      <c r="EW54" s="16"/>
      <c r="EX54" s="8"/>
      <c r="EY54" s="6"/>
      <c r="EZ54" s="4"/>
      <c r="FA54" s="16"/>
      <c r="FB54" s="9"/>
      <c r="FC54" s="1"/>
      <c r="FD54" s="4"/>
      <c r="FE54" s="16"/>
      <c r="FF54" s="8"/>
      <c r="FG54" s="6"/>
      <c r="FH54" s="4"/>
      <c r="FI54" s="16"/>
      <c r="FJ54" s="9"/>
      <c r="FK54" s="1"/>
      <c r="FL54" s="4"/>
      <c r="FM54" s="16"/>
      <c r="FN54" s="7"/>
      <c r="FO54" s="3"/>
      <c r="FP54" s="5"/>
      <c r="FQ54" s="5"/>
      <c r="FR54" s="15"/>
      <c r="FS54" s="1"/>
      <c r="FT54" s="4"/>
      <c r="FU54" s="16"/>
      <c r="FV54" s="7"/>
      <c r="FW54" s="3"/>
      <c r="FX54" s="5"/>
      <c r="FY54" s="5"/>
      <c r="FZ54" s="15"/>
      <c r="GA54" s="1"/>
      <c r="GB54" s="4"/>
      <c r="GC54" s="4"/>
      <c r="GD54" s="7"/>
      <c r="GE54" s="3"/>
      <c r="GF54" s="5"/>
      <c r="GG54" s="5"/>
      <c r="GH54" s="15"/>
      <c r="GI54" s="130">
        <f>'Multipliers for tiers'!$L$4*SUM(EM54,EQ54,EU54,EY54,FC54,FG54,FK54,FO54,FS54,FW54,GA54,GE54)+'Multipliers for tiers'!$L$5*SUM(EN54,ER54,EV54,EZ54,FD54,FH54,FL54,FP54,FT54,FX54,GB54,GF54)+'Multipliers for tiers'!$L$6*SUM(EO54,ES54,EW54,FA54,FE54,FI54,FM54,FQ54,FU54,FY54,GC54,GG54)+'Multipliers for tiers'!$L$7*SUM(EP54,ET54,EX54,FB54,FF54,FJ54,FN54,FR54,FV54,FZ54,GD54,GH54)</f>
        <v>0</v>
      </c>
      <c r="GJ54" s="144">
        <f t="shared" si="6"/>
        <v>0</v>
      </c>
      <c r="GK54" s="136" t="str">
        <f t="shared" si="7"/>
        <v xml:space="preserve"> </v>
      </c>
      <c r="GL54" s="164" t="str">
        <f>IFERROR(IF($M54='Progress check conditions'!$N$4,VLOOKUP($GK54,'Progress check conditions'!$O$4:$P$6,2,TRUE),IF($M54='Progress check conditions'!$N$7,VLOOKUP($GK54,'Progress check conditions'!$O$7:$P$9,2,TRUE),IF($M54='Progress check conditions'!$N$10,VLOOKUP($GK54,'Progress check conditions'!$O$10:$P$12,2,TRUE),IF($M54='Progress check conditions'!$N$13,VLOOKUP($GK54,'Progress check conditions'!$O$13:$P$15,2,TRUE),IF($M54='Progress check conditions'!$N$16,VLOOKUP($GK54,'Progress check conditions'!$O$16:$P$18,2,TRUE),IF($M54='Progress check conditions'!$N$19,VLOOKUP($GK54,'Progress check conditions'!$O$19:$P$21,2,TRUE),VLOOKUP($GK54,'Progress check conditions'!$O$22:$P$24,2,TRUE))))))),"No judgement")</f>
        <v>No judgement</v>
      </c>
      <c r="GM54" s="115"/>
      <c r="GN54" s="116"/>
      <c r="GO54" s="117"/>
      <c r="GP54" s="1"/>
      <c r="GQ54" s="4"/>
      <c r="GR54" s="4"/>
      <c r="GS54" s="8"/>
      <c r="GT54" s="6"/>
      <c r="GU54" s="6"/>
      <c r="GV54" s="6"/>
      <c r="GW54" s="5"/>
      <c r="GX54" s="1"/>
      <c r="GY54" s="4"/>
      <c r="GZ54" s="4"/>
      <c r="HA54" s="8"/>
      <c r="HB54" s="6"/>
      <c r="HC54" s="4"/>
      <c r="HD54" s="4"/>
      <c r="HE54" s="9"/>
      <c r="HF54" s="1"/>
      <c r="HG54" s="4"/>
      <c r="HH54" s="4"/>
      <c r="HI54" s="8"/>
      <c r="HJ54" s="6"/>
      <c r="HK54" s="4"/>
      <c r="HL54" s="4"/>
      <c r="HM54" s="9"/>
      <c r="HN54" s="130">
        <f>'Multipliers for tiers'!$O$4*SUM(GP54,GT54,GX54,HB54,HF54,HJ54)+'Multipliers for tiers'!$O$5*SUM(GQ54,GU54,GY54,HC54,HG54,HK54)+'Multipliers for tiers'!$O$6*SUM(GR54,GV54,GZ54,HD54,HH54,HL54)+'Multipliers for tiers'!$O$7*SUM(GS54,GW54,HA54,HE54,HI54,HM54)</f>
        <v>0</v>
      </c>
      <c r="HO54" s="144">
        <f t="shared" si="8"/>
        <v>0</v>
      </c>
      <c r="HP54" s="136" t="str">
        <f t="shared" si="9"/>
        <v xml:space="preserve"> </v>
      </c>
      <c r="HQ54" s="164" t="str">
        <f>IFERROR(IF($M54='Progress check conditions'!$N$4,VLOOKUP($HP54,'Progress check conditions'!$S$4:$T$6,2,TRUE),IF($M54='Progress check conditions'!$N$7,VLOOKUP($HP54,'Progress check conditions'!$S$7:$T$9,2,TRUE),IF($M54='Progress check conditions'!$N$10,VLOOKUP($HP54,'Progress check conditions'!$S$10:$T$12,2,TRUE),IF($M54='Progress check conditions'!$N$13,VLOOKUP($HP54,'Progress check conditions'!$S$13:$T$15,2,TRUE),IF($M54='Progress check conditions'!$N$16,VLOOKUP($HP54,'Progress check conditions'!$S$16:$T$18,2,TRUE),IF($M54='Progress check conditions'!$N$19,VLOOKUP($HP54,'Progress check conditions'!$S$19:$T$21,2,TRUE),VLOOKUP($HP54,'Progress check conditions'!$S$22:$T$24,2,TRUE))))))),"No judgement")</f>
        <v>No judgement</v>
      </c>
      <c r="HR54" s="115"/>
      <c r="HS54" s="116"/>
      <c r="HT54" s="117"/>
    </row>
    <row r="55" spans="1:228" x14ac:dyDescent="0.3">
      <c r="A55" s="156"/>
      <c r="B55" s="110"/>
      <c r="C55" s="111"/>
      <c r="D55" s="109"/>
      <c r="E55" s="112"/>
      <c r="F55" s="112"/>
      <c r="G55" s="112"/>
      <c r="H55" s="112"/>
      <c r="I55" s="113"/>
      <c r="J55" s="109"/>
      <c r="K55" s="113"/>
      <c r="L55" s="109"/>
      <c r="M55" s="114"/>
      <c r="N55" s="1"/>
      <c r="O55" s="5"/>
      <c r="P55" s="8"/>
      <c r="Q55" s="6"/>
      <c r="R55" s="5"/>
      <c r="S55" s="9"/>
      <c r="T55" s="1"/>
      <c r="U55" s="4"/>
      <c r="V55" s="8"/>
      <c r="W55" s="6"/>
      <c r="X55" s="4"/>
      <c r="Y55" s="9"/>
      <c r="Z55" s="1"/>
      <c r="AA55" s="4"/>
      <c r="AB55" s="8"/>
      <c r="AC55" s="6"/>
      <c r="AD55" s="4"/>
      <c r="AE55" s="9"/>
      <c r="AF55" s="1"/>
      <c r="AG55" s="3"/>
      <c r="AH55" s="7"/>
      <c r="AI55" s="3"/>
      <c r="AJ55" s="4"/>
      <c r="AK55" s="15"/>
      <c r="AL55" s="1"/>
      <c r="AM55" s="3"/>
      <c r="AN55" s="7"/>
      <c r="AO55" s="3"/>
      <c r="AP55" s="4"/>
      <c r="AQ55" s="15"/>
      <c r="AR55" s="1"/>
      <c r="AS55" s="3"/>
      <c r="AT55" s="43"/>
      <c r="AU55" s="130">
        <f>'Multipliers for tiers'!$C$4*SUM(N55,Q55,T55,W55,AF55,AC55,AI55,Z55,AL55,AO55,AR55)+'Multipliers for tiers'!$C$5*SUM(O55,R55,U55,X55,AG55,AD55,AJ55,AA55,AM55,AP55,AS55)+'Multipliers for tiers'!$C$6*SUM(P55,S55,V55,Y55,AH55,AE55,AK55,AB55,AN55,AQ55,AT55)</f>
        <v>0</v>
      </c>
      <c r="AV55" s="141">
        <f t="shared" si="0"/>
        <v>0</v>
      </c>
      <c r="AW55" s="151" t="str">
        <f t="shared" si="1"/>
        <v xml:space="preserve"> </v>
      </c>
      <c r="AX55" s="164" t="str">
        <f>IFERROR(IF($M55='Progress check conditions'!$B$4,VLOOKUP($AW55,'Progress check conditions'!$C$4:$D$6,2,TRUE),IF($M55='Progress check conditions'!$B$7,VLOOKUP($AW55,'Progress check conditions'!$C$7:$D$9,2,TRUE),IF($M55='Progress check conditions'!$B$10,VLOOKUP($AW55,'Progress check conditions'!$C$10:$D$12,2,TRUE),IF($M55='Progress check conditions'!$B$13,VLOOKUP($AW55,'Progress check conditions'!$C$13:$D$15,2,TRUE),IF($M55='Progress check conditions'!$B$16,VLOOKUP($AW55,'Progress check conditions'!$C$16:$D$18,2,TRUE),IF($M55='Progress check conditions'!$B$19,VLOOKUP($AW55,'Progress check conditions'!$C$19:$D$21,2,TRUE),VLOOKUP($AW55,'Progress check conditions'!$C$22:$D$24,2,TRUE))))))),"No judgement")</f>
        <v>No judgement</v>
      </c>
      <c r="AY55" s="115"/>
      <c r="AZ55" s="116"/>
      <c r="BA55" s="117"/>
      <c r="BB55" s="6"/>
      <c r="BC55" s="5"/>
      <c r="BD55" s="8"/>
      <c r="BE55" s="6"/>
      <c r="BF55" s="5"/>
      <c r="BG55" s="9"/>
      <c r="BH55" s="1"/>
      <c r="BI55" s="4"/>
      <c r="BJ55" s="8"/>
      <c r="BK55" s="6"/>
      <c r="BL55" s="4"/>
      <c r="BM55" s="9"/>
      <c r="BN55" s="1"/>
      <c r="BO55" s="4"/>
      <c r="BP55" s="8"/>
      <c r="BQ55" s="6"/>
      <c r="BR55" s="4"/>
      <c r="BS55" s="9"/>
      <c r="BT55" s="1"/>
      <c r="BU55" s="3"/>
      <c r="BV55" s="7"/>
      <c r="BW55" s="3"/>
      <c r="BX55" s="4"/>
      <c r="BY55" s="15"/>
      <c r="BZ55" s="1"/>
      <c r="CA55" s="3"/>
      <c r="CB55" s="7"/>
      <c r="CC55" s="3"/>
      <c r="CD55" s="4"/>
      <c r="CE55" s="15"/>
      <c r="CF55" s="1"/>
      <c r="CG55" s="3"/>
      <c r="CH55" s="7"/>
      <c r="CI55" s="2"/>
      <c r="CJ55" s="4"/>
      <c r="CK55" s="19"/>
      <c r="CL55" s="3"/>
      <c r="CM55" s="4"/>
      <c r="CN55" s="15"/>
      <c r="CO55" s="130">
        <f>'Multipliers for tiers'!$F$4*SUM(BB55,BE55,BH55,BK55,BN55,BQ55,BZ55,BW55,CC55,BT55,CF55,CI55,CL55)+'Multipliers for tiers'!$F$5*SUM(BC55,BF55,BI55,BL55,BO55,BR55,CA55,BX55,CD55,BU55,CG55,CJ55,CM55)+'Multipliers for tiers'!$F$6*SUM(BD55,BG55,BJ55,BM55,BP55,BS55,CB55,BY55,CE55,BV55,CH55,CK55,CN55)</f>
        <v>0</v>
      </c>
      <c r="CP55" s="144">
        <f t="shared" si="2"/>
        <v>0</v>
      </c>
      <c r="CQ55" s="133" t="str">
        <f t="shared" si="3"/>
        <v xml:space="preserve"> </v>
      </c>
      <c r="CR55" s="164" t="str">
        <f>IFERROR(IF($M55='Progress check conditions'!$F$4,VLOOKUP($CQ55,'Progress check conditions'!$G$4:$H$6,2,TRUE),IF($M55='Progress check conditions'!$F$7,VLOOKUP($CQ55,'Progress check conditions'!$G$7:$H$9,2,TRUE),IF($M55='Progress check conditions'!$F$10,VLOOKUP($CQ55,'Progress check conditions'!$G$10:$H$12,2,TRUE),IF($M55='Progress check conditions'!$F$13,VLOOKUP($CQ55,'Progress check conditions'!$G$13:$H$15,2,TRUE),IF($M55='Progress check conditions'!$F$16,VLOOKUP($CQ55,'Progress check conditions'!$G$16:$H$18,2,TRUE),IF($M55='Progress check conditions'!$F$19,VLOOKUP($CQ55,'Progress check conditions'!$G$19:$H$21,2,TRUE),VLOOKUP($CQ55,'Progress check conditions'!$G$22:$H$24,2,TRUE))))))),"No judgement")</f>
        <v>No judgement</v>
      </c>
      <c r="CS55" s="115"/>
      <c r="CT55" s="116"/>
      <c r="CU55" s="117"/>
      <c r="CV55" s="1"/>
      <c r="CW55" s="5"/>
      <c r="CX55" s="8"/>
      <c r="CY55" s="6"/>
      <c r="CZ55" s="5"/>
      <c r="DA55" s="9"/>
      <c r="DB55" s="1"/>
      <c r="DC55" s="4"/>
      <c r="DD55" s="8"/>
      <c r="DE55" s="6"/>
      <c r="DF55" s="4"/>
      <c r="DG55" s="9"/>
      <c r="DH55" s="1"/>
      <c r="DI55" s="4"/>
      <c r="DJ55" s="8"/>
      <c r="DK55" s="6"/>
      <c r="DL55" s="4"/>
      <c r="DM55" s="9"/>
      <c r="DN55" s="1"/>
      <c r="DO55" s="3"/>
      <c r="DP55" s="7"/>
      <c r="DQ55" s="3"/>
      <c r="DR55" s="4"/>
      <c r="DS55" s="15"/>
      <c r="DT55" s="1"/>
      <c r="DU55" s="3"/>
      <c r="DV55" s="7"/>
      <c r="DW55" s="3"/>
      <c r="DX55" s="4"/>
      <c r="DY55" s="15"/>
      <c r="DZ55" s="1"/>
      <c r="EA55" s="3"/>
      <c r="EB55" s="7"/>
      <c r="EC55" s="3"/>
      <c r="ED55" s="4"/>
      <c r="EE55" s="15"/>
      <c r="EF55" s="130">
        <f>'Multipliers for tiers'!$I$4*SUM(CV55,CY55,DB55,DE55,DH55,DQ55,DN55,DT55,DK55,DW55,DZ55,EC55)+'Multipliers for tiers'!$I$5*SUM(CW55,CZ55,DC55,DF55,DI55,DR55,DO55,DU55,DL55,DX55,EA55,ED55)+'Multipliers for tiers'!$I$6*SUM(CX55,DA55,DD55,DG55,DJ55,DS55,DP55,DV55,DM55,DY55,EB55,EE55)</f>
        <v>0</v>
      </c>
      <c r="EG55" s="144">
        <f t="shared" si="4"/>
        <v>0</v>
      </c>
      <c r="EH55" s="133" t="str">
        <f t="shared" si="5"/>
        <v xml:space="preserve"> </v>
      </c>
      <c r="EI55" s="164" t="str">
        <f>IFERROR(IF($M55='Progress check conditions'!$J$4,VLOOKUP($EH55,'Progress check conditions'!$K$4:$L$6,2,TRUE),IF($M55='Progress check conditions'!$J$7,VLOOKUP($EH55,'Progress check conditions'!$K$7:$L$9,2,TRUE),IF($M55='Progress check conditions'!$J$10,VLOOKUP($EH55,'Progress check conditions'!$K$10:$L$12,2,TRUE),IF($M55='Progress check conditions'!$J$13,VLOOKUP($EH55,'Progress check conditions'!$K$13:$L$15,2,TRUE),IF($M55='Progress check conditions'!$J$16,VLOOKUP($EH55,'Progress check conditions'!$K$16:$L$18,2,TRUE),IF($M55='Progress check conditions'!$J$19,VLOOKUP($EH55,'Progress check conditions'!$K$19:$L$21,2,TRUE),VLOOKUP($EH55,'Progress check conditions'!$K$22:$L$24,2,TRUE))))))),"No judgement")</f>
        <v>No judgement</v>
      </c>
      <c r="EJ55" s="115"/>
      <c r="EK55" s="116"/>
      <c r="EL55" s="117"/>
      <c r="EM55" s="1"/>
      <c r="EN55" s="4"/>
      <c r="EO55" s="16"/>
      <c r="EP55" s="8"/>
      <c r="EQ55" s="6"/>
      <c r="ER55" s="6"/>
      <c r="ES55" s="6"/>
      <c r="ET55" s="5"/>
      <c r="EU55" s="1"/>
      <c r="EV55" s="4"/>
      <c r="EW55" s="16"/>
      <c r="EX55" s="8"/>
      <c r="EY55" s="6"/>
      <c r="EZ55" s="4"/>
      <c r="FA55" s="16"/>
      <c r="FB55" s="9"/>
      <c r="FC55" s="1"/>
      <c r="FD55" s="4"/>
      <c r="FE55" s="16"/>
      <c r="FF55" s="8"/>
      <c r="FG55" s="6"/>
      <c r="FH55" s="4"/>
      <c r="FI55" s="16"/>
      <c r="FJ55" s="9"/>
      <c r="FK55" s="1"/>
      <c r="FL55" s="4"/>
      <c r="FM55" s="16"/>
      <c r="FN55" s="7"/>
      <c r="FO55" s="3"/>
      <c r="FP55" s="5"/>
      <c r="FQ55" s="5"/>
      <c r="FR55" s="15"/>
      <c r="FS55" s="1"/>
      <c r="FT55" s="4"/>
      <c r="FU55" s="16"/>
      <c r="FV55" s="7"/>
      <c r="FW55" s="3"/>
      <c r="FX55" s="5"/>
      <c r="FY55" s="5"/>
      <c r="FZ55" s="15"/>
      <c r="GA55" s="1"/>
      <c r="GB55" s="4"/>
      <c r="GC55" s="4"/>
      <c r="GD55" s="7"/>
      <c r="GE55" s="3"/>
      <c r="GF55" s="5"/>
      <c r="GG55" s="5"/>
      <c r="GH55" s="15"/>
      <c r="GI55" s="130">
        <f>'Multipliers for tiers'!$L$4*SUM(EM55,EQ55,EU55,EY55,FC55,FG55,FK55,FO55,FS55,FW55,GA55,GE55)+'Multipliers for tiers'!$L$5*SUM(EN55,ER55,EV55,EZ55,FD55,FH55,FL55,FP55,FT55,FX55,GB55,GF55)+'Multipliers for tiers'!$L$6*SUM(EO55,ES55,EW55,FA55,FE55,FI55,FM55,FQ55,FU55,FY55,GC55,GG55)+'Multipliers for tiers'!$L$7*SUM(EP55,ET55,EX55,FB55,FF55,FJ55,FN55,FR55,FV55,FZ55,GD55,GH55)</f>
        <v>0</v>
      </c>
      <c r="GJ55" s="144">
        <f t="shared" si="6"/>
        <v>0</v>
      </c>
      <c r="GK55" s="136" t="str">
        <f t="shared" si="7"/>
        <v xml:space="preserve"> </v>
      </c>
      <c r="GL55" s="164" t="str">
        <f>IFERROR(IF($M55='Progress check conditions'!$N$4,VLOOKUP($GK55,'Progress check conditions'!$O$4:$P$6,2,TRUE),IF($M55='Progress check conditions'!$N$7,VLOOKUP($GK55,'Progress check conditions'!$O$7:$P$9,2,TRUE),IF($M55='Progress check conditions'!$N$10,VLOOKUP($GK55,'Progress check conditions'!$O$10:$P$12,2,TRUE),IF($M55='Progress check conditions'!$N$13,VLOOKUP($GK55,'Progress check conditions'!$O$13:$P$15,2,TRUE),IF($M55='Progress check conditions'!$N$16,VLOOKUP($GK55,'Progress check conditions'!$O$16:$P$18,2,TRUE),IF($M55='Progress check conditions'!$N$19,VLOOKUP($GK55,'Progress check conditions'!$O$19:$P$21,2,TRUE),VLOOKUP($GK55,'Progress check conditions'!$O$22:$P$24,2,TRUE))))))),"No judgement")</f>
        <v>No judgement</v>
      </c>
      <c r="GM55" s="115"/>
      <c r="GN55" s="116"/>
      <c r="GO55" s="117"/>
      <c r="GP55" s="1"/>
      <c r="GQ55" s="4"/>
      <c r="GR55" s="4"/>
      <c r="GS55" s="8"/>
      <c r="GT55" s="6"/>
      <c r="GU55" s="6"/>
      <c r="GV55" s="6"/>
      <c r="GW55" s="5"/>
      <c r="GX55" s="1"/>
      <c r="GY55" s="4"/>
      <c r="GZ55" s="4"/>
      <c r="HA55" s="8"/>
      <c r="HB55" s="6"/>
      <c r="HC55" s="4"/>
      <c r="HD55" s="4"/>
      <c r="HE55" s="9"/>
      <c r="HF55" s="1"/>
      <c r="HG55" s="4"/>
      <c r="HH55" s="4"/>
      <c r="HI55" s="8"/>
      <c r="HJ55" s="6"/>
      <c r="HK55" s="4"/>
      <c r="HL55" s="4"/>
      <c r="HM55" s="9"/>
      <c r="HN55" s="130">
        <f>'Multipliers for tiers'!$O$4*SUM(GP55,GT55,GX55,HB55,HF55,HJ55)+'Multipliers for tiers'!$O$5*SUM(GQ55,GU55,GY55,HC55,HG55,HK55)+'Multipliers for tiers'!$O$6*SUM(GR55,GV55,GZ55,HD55,HH55,HL55)+'Multipliers for tiers'!$O$7*SUM(GS55,GW55,HA55,HE55,HI55,HM55)</f>
        <v>0</v>
      </c>
      <c r="HO55" s="144">
        <f t="shared" si="8"/>
        <v>0</v>
      </c>
      <c r="HP55" s="136" t="str">
        <f t="shared" si="9"/>
        <v xml:space="preserve"> </v>
      </c>
      <c r="HQ55" s="164" t="str">
        <f>IFERROR(IF($M55='Progress check conditions'!$N$4,VLOOKUP($HP55,'Progress check conditions'!$S$4:$T$6,2,TRUE),IF($M55='Progress check conditions'!$N$7,VLOOKUP($HP55,'Progress check conditions'!$S$7:$T$9,2,TRUE),IF($M55='Progress check conditions'!$N$10,VLOOKUP($HP55,'Progress check conditions'!$S$10:$T$12,2,TRUE),IF($M55='Progress check conditions'!$N$13,VLOOKUP($HP55,'Progress check conditions'!$S$13:$T$15,2,TRUE),IF($M55='Progress check conditions'!$N$16,VLOOKUP($HP55,'Progress check conditions'!$S$16:$T$18,2,TRUE),IF($M55='Progress check conditions'!$N$19,VLOOKUP($HP55,'Progress check conditions'!$S$19:$T$21,2,TRUE),VLOOKUP($HP55,'Progress check conditions'!$S$22:$T$24,2,TRUE))))))),"No judgement")</f>
        <v>No judgement</v>
      </c>
      <c r="HR55" s="115"/>
      <c r="HS55" s="116"/>
      <c r="HT55" s="117"/>
    </row>
    <row r="56" spans="1:228" x14ac:dyDescent="0.3">
      <c r="A56" s="156"/>
      <c r="B56" s="110"/>
      <c r="C56" s="111"/>
      <c r="D56" s="109"/>
      <c r="E56" s="112"/>
      <c r="F56" s="112"/>
      <c r="G56" s="112"/>
      <c r="H56" s="112"/>
      <c r="I56" s="113"/>
      <c r="J56" s="109"/>
      <c r="K56" s="113"/>
      <c r="L56" s="109"/>
      <c r="M56" s="114"/>
      <c r="N56" s="1"/>
      <c r="O56" s="5"/>
      <c r="P56" s="8"/>
      <c r="Q56" s="6"/>
      <c r="R56" s="5"/>
      <c r="S56" s="9"/>
      <c r="T56" s="1"/>
      <c r="U56" s="4"/>
      <c r="V56" s="8"/>
      <c r="W56" s="6"/>
      <c r="X56" s="4"/>
      <c r="Y56" s="9"/>
      <c r="Z56" s="1"/>
      <c r="AA56" s="4"/>
      <c r="AB56" s="8"/>
      <c r="AC56" s="6"/>
      <c r="AD56" s="4"/>
      <c r="AE56" s="9"/>
      <c r="AF56" s="1"/>
      <c r="AG56" s="3"/>
      <c r="AH56" s="7"/>
      <c r="AI56" s="3"/>
      <c r="AJ56" s="4"/>
      <c r="AK56" s="15"/>
      <c r="AL56" s="1"/>
      <c r="AM56" s="3"/>
      <c r="AN56" s="7"/>
      <c r="AO56" s="3"/>
      <c r="AP56" s="4"/>
      <c r="AQ56" s="15"/>
      <c r="AR56" s="1"/>
      <c r="AS56" s="3"/>
      <c r="AT56" s="43"/>
      <c r="AU56" s="130">
        <f>'Multipliers for tiers'!$C$4*SUM(N56,Q56,T56,W56,AF56,AC56,AI56,Z56,AL56,AO56,AR56)+'Multipliers for tiers'!$C$5*SUM(O56,R56,U56,X56,AG56,AD56,AJ56,AA56,AM56,AP56,AS56)+'Multipliers for tiers'!$C$6*SUM(P56,S56,V56,Y56,AH56,AE56,AK56,AB56,AN56,AQ56,AT56)</f>
        <v>0</v>
      </c>
      <c r="AV56" s="141">
        <f t="shared" si="0"/>
        <v>0</v>
      </c>
      <c r="AW56" s="151" t="str">
        <f t="shared" si="1"/>
        <v xml:space="preserve"> </v>
      </c>
      <c r="AX56" s="164" t="str">
        <f>IFERROR(IF($M56='Progress check conditions'!$B$4,VLOOKUP($AW56,'Progress check conditions'!$C$4:$D$6,2,TRUE),IF($M56='Progress check conditions'!$B$7,VLOOKUP($AW56,'Progress check conditions'!$C$7:$D$9,2,TRUE),IF($M56='Progress check conditions'!$B$10,VLOOKUP($AW56,'Progress check conditions'!$C$10:$D$12,2,TRUE),IF($M56='Progress check conditions'!$B$13,VLOOKUP($AW56,'Progress check conditions'!$C$13:$D$15,2,TRUE),IF($M56='Progress check conditions'!$B$16,VLOOKUP($AW56,'Progress check conditions'!$C$16:$D$18,2,TRUE),IF($M56='Progress check conditions'!$B$19,VLOOKUP($AW56,'Progress check conditions'!$C$19:$D$21,2,TRUE),VLOOKUP($AW56,'Progress check conditions'!$C$22:$D$24,2,TRUE))))))),"No judgement")</f>
        <v>No judgement</v>
      </c>
      <c r="AY56" s="115"/>
      <c r="AZ56" s="116"/>
      <c r="BA56" s="117"/>
      <c r="BB56" s="6"/>
      <c r="BC56" s="5"/>
      <c r="BD56" s="8"/>
      <c r="BE56" s="6"/>
      <c r="BF56" s="5"/>
      <c r="BG56" s="9"/>
      <c r="BH56" s="1"/>
      <c r="BI56" s="4"/>
      <c r="BJ56" s="8"/>
      <c r="BK56" s="6"/>
      <c r="BL56" s="4"/>
      <c r="BM56" s="9"/>
      <c r="BN56" s="1"/>
      <c r="BO56" s="4"/>
      <c r="BP56" s="8"/>
      <c r="BQ56" s="6"/>
      <c r="BR56" s="4"/>
      <c r="BS56" s="9"/>
      <c r="BT56" s="1"/>
      <c r="BU56" s="3"/>
      <c r="BV56" s="7"/>
      <c r="BW56" s="3"/>
      <c r="BX56" s="4"/>
      <c r="BY56" s="15"/>
      <c r="BZ56" s="1"/>
      <c r="CA56" s="3"/>
      <c r="CB56" s="7"/>
      <c r="CC56" s="3"/>
      <c r="CD56" s="4"/>
      <c r="CE56" s="15"/>
      <c r="CF56" s="1"/>
      <c r="CG56" s="3"/>
      <c r="CH56" s="7"/>
      <c r="CI56" s="2"/>
      <c r="CJ56" s="4"/>
      <c r="CK56" s="19"/>
      <c r="CL56" s="3"/>
      <c r="CM56" s="4"/>
      <c r="CN56" s="15"/>
      <c r="CO56" s="130">
        <f>'Multipliers for tiers'!$F$4*SUM(BB56,BE56,BH56,BK56,BN56,BQ56,BZ56,BW56,CC56,BT56,CF56,CI56,CL56)+'Multipliers for tiers'!$F$5*SUM(BC56,BF56,BI56,BL56,BO56,BR56,CA56,BX56,CD56,BU56,CG56,CJ56,CM56)+'Multipliers for tiers'!$F$6*SUM(BD56,BG56,BJ56,BM56,BP56,BS56,CB56,BY56,CE56,BV56,CH56,CK56,CN56)</f>
        <v>0</v>
      </c>
      <c r="CP56" s="144">
        <f t="shared" si="2"/>
        <v>0</v>
      </c>
      <c r="CQ56" s="133" t="str">
        <f t="shared" si="3"/>
        <v xml:space="preserve"> </v>
      </c>
      <c r="CR56" s="164" t="str">
        <f>IFERROR(IF($M56='Progress check conditions'!$F$4,VLOOKUP($CQ56,'Progress check conditions'!$G$4:$H$6,2,TRUE),IF($M56='Progress check conditions'!$F$7,VLOOKUP($CQ56,'Progress check conditions'!$G$7:$H$9,2,TRUE),IF($M56='Progress check conditions'!$F$10,VLOOKUP($CQ56,'Progress check conditions'!$G$10:$H$12,2,TRUE),IF($M56='Progress check conditions'!$F$13,VLOOKUP($CQ56,'Progress check conditions'!$G$13:$H$15,2,TRUE),IF($M56='Progress check conditions'!$F$16,VLOOKUP($CQ56,'Progress check conditions'!$G$16:$H$18,2,TRUE),IF($M56='Progress check conditions'!$F$19,VLOOKUP($CQ56,'Progress check conditions'!$G$19:$H$21,2,TRUE),VLOOKUP($CQ56,'Progress check conditions'!$G$22:$H$24,2,TRUE))))))),"No judgement")</f>
        <v>No judgement</v>
      </c>
      <c r="CS56" s="115"/>
      <c r="CT56" s="116"/>
      <c r="CU56" s="117"/>
      <c r="CV56" s="1"/>
      <c r="CW56" s="5"/>
      <c r="CX56" s="8"/>
      <c r="CY56" s="6"/>
      <c r="CZ56" s="5"/>
      <c r="DA56" s="9"/>
      <c r="DB56" s="1"/>
      <c r="DC56" s="4"/>
      <c r="DD56" s="8"/>
      <c r="DE56" s="6"/>
      <c r="DF56" s="4"/>
      <c r="DG56" s="9"/>
      <c r="DH56" s="1"/>
      <c r="DI56" s="4"/>
      <c r="DJ56" s="8"/>
      <c r="DK56" s="6"/>
      <c r="DL56" s="4"/>
      <c r="DM56" s="9"/>
      <c r="DN56" s="1"/>
      <c r="DO56" s="3"/>
      <c r="DP56" s="7"/>
      <c r="DQ56" s="3"/>
      <c r="DR56" s="4"/>
      <c r="DS56" s="15"/>
      <c r="DT56" s="1"/>
      <c r="DU56" s="3"/>
      <c r="DV56" s="7"/>
      <c r="DW56" s="3"/>
      <c r="DX56" s="4"/>
      <c r="DY56" s="15"/>
      <c r="DZ56" s="1"/>
      <c r="EA56" s="3"/>
      <c r="EB56" s="7"/>
      <c r="EC56" s="3"/>
      <c r="ED56" s="4"/>
      <c r="EE56" s="15"/>
      <c r="EF56" s="130">
        <f>'Multipliers for tiers'!$I$4*SUM(CV56,CY56,DB56,DE56,DH56,DQ56,DN56,DT56,DK56,DW56,DZ56,EC56)+'Multipliers for tiers'!$I$5*SUM(CW56,CZ56,DC56,DF56,DI56,DR56,DO56,DU56,DL56,DX56,EA56,ED56)+'Multipliers for tiers'!$I$6*SUM(CX56,DA56,DD56,DG56,DJ56,DS56,DP56,DV56,DM56,DY56,EB56,EE56)</f>
        <v>0</v>
      </c>
      <c r="EG56" s="144">
        <f t="shared" si="4"/>
        <v>0</v>
      </c>
      <c r="EH56" s="133" t="str">
        <f t="shared" si="5"/>
        <v xml:space="preserve"> </v>
      </c>
      <c r="EI56" s="164" t="str">
        <f>IFERROR(IF($M56='Progress check conditions'!$J$4,VLOOKUP($EH56,'Progress check conditions'!$K$4:$L$6,2,TRUE),IF($M56='Progress check conditions'!$J$7,VLOOKUP($EH56,'Progress check conditions'!$K$7:$L$9,2,TRUE),IF($M56='Progress check conditions'!$J$10,VLOOKUP($EH56,'Progress check conditions'!$K$10:$L$12,2,TRUE),IF($M56='Progress check conditions'!$J$13,VLOOKUP($EH56,'Progress check conditions'!$K$13:$L$15,2,TRUE),IF($M56='Progress check conditions'!$J$16,VLOOKUP($EH56,'Progress check conditions'!$K$16:$L$18,2,TRUE),IF($M56='Progress check conditions'!$J$19,VLOOKUP($EH56,'Progress check conditions'!$K$19:$L$21,2,TRUE),VLOOKUP($EH56,'Progress check conditions'!$K$22:$L$24,2,TRUE))))))),"No judgement")</f>
        <v>No judgement</v>
      </c>
      <c r="EJ56" s="115"/>
      <c r="EK56" s="116"/>
      <c r="EL56" s="117"/>
      <c r="EM56" s="1"/>
      <c r="EN56" s="4"/>
      <c r="EO56" s="16"/>
      <c r="EP56" s="8"/>
      <c r="EQ56" s="6"/>
      <c r="ER56" s="6"/>
      <c r="ES56" s="6"/>
      <c r="ET56" s="5"/>
      <c r="EU56" s="1"/>
      <c r="EV56" s="4"/>
      <c r="EW56" s="16"/>
      <c r="EX56" s="8"/>
      <c r="EY56" s="6"/>
      <c r="EZ56" s="4"/>
      <c r="FA56" s="16"/>
      <c r="FB56" s="9"/>
      <c r="FC56" s="1"/>
      <c r="FD56" s="4"/>
      <c r="FE56" s="16"/>
      <c r="FF56" s="8"/>
      <c r="FG56" s="6"/>
      <c r="FH56" s="4"/>
      <c r="FI56" s="16"/>
      <c r="FJ56" s="9"/>
      <c r="FK56" s="1"/>
      <c r="FL56" s="4"/>
      <c r="FM56" s="16"/>
      <c r="FN56" s="7"/>
      <c r="FO56" s="3"/>
      <c r="FP56" s="5"/>
      <c r="FQ56" s="5"/>
      <c r="FR56" s="15"/>
      <c r="FS56" s="1"/>
      <c r="FT56" s="4"/>
      <c r="FU56" s="16"/>
      <c r="FV56" s="7"/>
      <c r="FW56" s="3"/>
      <c r="FX56" s="5"/>
      <c r="FY56" s="5"/>
      <c r="FZ56" s="15"/>
      <c r="GA56" s="1"/>
      <c r="GB56" s="4"/>
      <c r="GC56" s="4"/>
      <c r="GD56" s="7"/>
      <c r="GE56" s="3"/>
      <c r="GF56" s="5"/>
      <c r="GG56" s="5"/>
      <c r="GH56" s="15"/>
      <c r="GI56" s="130">
        <f>'Multipliers for tiers'!$L$4*SUM(EM56,EQ56,EU56,EY56,FC56,FG56,FK56,FO56,FS56,FW56,GA56,GE56)+'Multipliers for tiers'!$L$5*SUM(EN56,ER56,EV56,EZ56,FD56,FH56,FL56,FP56,FT56,FX56,GB56,GF56)+'Multipliers for tiers'!$L$6*SUM(EO56,ES56,EW56,FA56,FE56,FI56,FM56,FQ56,FU56,FY56,GC56,GG56)+'Multipliers for tiers'!$L$7*SUM(EP56,ET56,EX56,FB56,FF56,FJ56,FN56,FR56,FV56,FZ56,GD56,GH56)</f>
        <v>0</v>
      </c>
      <c r="GJ56" s="144">
        <f t="shared" si="6"/>
        <v>0</v>
      </c>
      <c r="GK56" s="136" t="str">
        <f t="shared" si="7"/>
        <v xml:space="preserve"> </v>
      </c>
      <c r="GL56" s="164" t="str">
        <f>IFERROR(IF($M56='Progress check conditions'!$N$4,VLOOKUP($GK56,'Progress check conditions'!$O$4:$P$6,2,TRUE),IF($M56='Progress check conditions'!$N$7,VLOOKUP($GK56,'Progress check conditions'!$O$7:$P$9,2,TRUE),IF($M56='Progress check conditions'!$N$10,VLOOKUP($GK56,'Progress check conditions'!$O$10:$P$12,2,TRUE),IF($M56='Progress check conditions'!$N$13,VLOOKUP($GK56,'Progress check conditions'!$O$13:$P$15,2,TRUE),IF($M56='Progress check conditions'!$N$16,VLOOKUP($GK56,'Progress check conditions'!$O$16:$P$18,2,TRUE),IF($M56='Progress check conditions'!$N$19,VLOOKUP($GK56,'Progress check conditions'!$O$19:$P$21,2,TRUE),VLOOKUP($GK56,'Progress check conditions'!$O$22:$P$24,2,TRUE))))))),"No judgement")</f>
        <v>No judgement</v>
      </c>
      <c r="GM56" s="115"/>
      <c r="GN56" s="116"/>
      <c r="GO56" s="117"/>
      <c r="GP56" s="1"/>
      <c r="GQ56" s="4"/>
      <c r="GR56" s="4"/>
      <c r="GS56" s="8"/>
      <c r="GT56" s="6"/>
      <c r="GU56" s="6"/>
      <c r="GV56" s="6"/>
      <c r="GW56" s="5"/>
      <c r="GX56" s="1"/>
      <c r="GY56" s="4"/>
      <c r="GZ56" s="4"/>
      <c r="HA56" s="8"/>
      <c r="HB56" s="6"/>
      <c r="HC56" s="4"/>
      <c r="HD56" s="4"/>
      <c r="HE56" s="9"/>
      <c r="HF56" s="1"/>
      <c r="HG56" s="4"/>
      <c r="HH56" s="4"/>
      <c r="HI56" s="8"/>
      <c r="HJ56" s="6"/>
      <c r="HK56" s="4"/>
      <c r="HL56" s="4"/>
      <c r="HM56" s="9"/>
      <c r="HN56" s="130">
        <f>'Multipliers for tiers'!$O$4*SUM(GP56,GT56,GX56,HB56,HF56,HJ56)+'Multipliers for tiers'!$O$5*SUM(GQ56,GU56,GY56,HC56,HG56,HK56)+'Multipliers for tiers'!$O$6*SUM(GR56,GV56,GZ56,HD56,HH56,HL56)+'Multipliers for tiers'!$O$7*SUM(GS56,GW56,HA56,HE56,HI56,HM56)</f>
        <v>0</v>
      </c>
      <c r="HO56" s="144">
        <f t="shared" si="8"/>
        <v>0</v>
      </c>
      <c r="HP56" s="136" t="str">
        <f t="shared" si="9"/>
        <v xml:space="preserve"> </v>
      </c>
      <c r="HQ56" s="164" t="str">
        <f>IFERROR(IF($M56='Progress check conditions'!$N$4,VLOOKUP($HP56,'Progress check conditions'!$S$4:$T$6,2,TRUE),IF($M56='Progress check conditions'!$N$7,VLOOKUP($HP56,'Progress check conditions'!$S$7:$T$9,2,TRUE),IF($M56='Progress check conditions'!$N$10,VLOOKUP($HP56,'Progress check conditions'!$S$10:$T$12,2,TRUE),IF($M56='Progress check conditions'!$N$13,VLOOKUP($HP56,'Progress check conditions'!$S$13:$T$15,2,TRUE),IF($M56='Progress check conditions'!$N$16,VLOOKUP($HP56,'Progress check conditions'!$S$16:$T$18,2,TRUE),IF($M56='Progress check conditions'!$N$19,VLOOKUP($HP56,'Progress check conditions'!$S$19:$T$21,2,TRUE),VLOOKUP($HP56,'Progress check conditions'!$S$22:$T$24,2,TRUE))))))),"No judgement")</f>
        <v>No judgement</v>
      </c>
      <c r="HR56" s="115"/>
      <c r="HS56" s="116"/>
      <c r="HT56" s="117"/>
    </row>
    <row r="57" spans="1:228" x14ac:dyDescent="0.3">
      <c r="A57" s="156"/>
      <c r="B57" s="110"/>
      <c r="C57" s="111"/>
      <c r="D57" s="109"/>
      <c r="E57" s="112"/>
      <c r="F57" s="112"/>
      <c r="G57" s="112"/>
      <c r="H57" s="112"/>
      <c r="I57" s="113"/>
      <c r="J57" s="109"/>
      <c r="K57" s="113"/>
      <c r="L57" s="109"/>
      <c r="M57" s="114"/>
      <c r="N57" s="1"/>
      <c r="O57" s="5"/>
      <c r="P57" s="8"/>
      <c r="Q57" s="6"/>
      <c r="R57" s="5"/>
      <c r="S57" s="9"/>
      <c r="T57" s="1"/>
      <c r="U57" s="4"/>
      <c r="V57" s="8"/>
      <c r="W57" s="6"/>
      <c r="X57" s="4"/>
      <c r="Y57" s="9"/>
      <c r="Z57" s="1"/>
      <c r="AA57" s="4"/>
      <c r="AB57" s="8"/>
      <c r="AC57" s="6"/>
      <c r="AD57" s="4"/>
      <c r="AE57" s="9"/>
      <c r="AF57" s="1"/>
      <c r="AG57" s="3"/>
      <c r="AH57" s="7"/>
      <c r="AI57" s="3"/>
      <c r="AJ57" s="4"/>
      <c r="AK57" s="15"/>
      <c r="AL57" s="1"/>
      <c r="AM57" s="3"/>
      <c r="AN57" s="7"/>
      <c r="AO57" s="3"/>
      <c r="AP57" s="4"/>
      <c r="AQ57" s="15"/>
      <c r="AR57" s="1"/>
      <c r="AS57" s="3"/>
      <c r="AT57" s="43"/>
      <c r="AU57" s="130">
        <f>'Multipliers for tiers'!$C$4*SUM(N57,Q57,T57,W57,AF57,AC57,AI57,Z57,AL57,AO57,AR57)+'Multipliers for tiers'!$C$5*SUM(O57,R57,U57,X57,AG57,AD57,AJ57,AA57,AM57,AP57,AS57)+'Multipliers for tiers'!$C$6*SUM(P57,S57,V57,Y57,AH57,AE57,AK57,AB57,AN57,AQ57,AT57)</f>
        <v>0</v>
      </c>
      <c r="AV57" s="141">
        <f t="shared" si="0"/>
        <v>0</v>
      </c>
      <c r="AW57" s="151" t="str">
        <f t="shared" si="1"/>
        <v xml:space="preserve"> </v>
      </c>
      <c r="AX57" s="164" t="str">
        <f>IFERROR(IF($M57='Progress check conditions'!$B$4,VLOOKUP($AW57,'Progress check conditions'!$C$4:$D$6,2,TRUE),IF($M57='Progress check conditions'!$B$7,VLOOKUP($AW57,'Progress check conditions'!$C$7:$D$9,2,TRUE),IF($M57='Progress check conditions'!$B$10,VLOOKUP($AW57,'Progress check conditions'!$C$10:$D$12,2,TRUE),IF($M57='Progress check conditions'!$B$13,VLOOKUP($AW57,'Progress check conditions'!$C$13:$D$15,2,TRUE),IF($M57='Progress check conditions'!$B$16,VLOOKUP($AW57,'Progress check conditions'!$C$16:$D$18,2,TRUE),IF($M57='Progress check conditions'!$B$19,VLOOKUP($AW57,'Progress check conditions'!$C$19:$D$21,2,TRUE),VLOOKUP($AW57,'Progress check conditions'!$C$22:$D$24,2,TRUE))))))),"No judgement")</f>
        <v>No judgement</v>
      </c>
      <c r="AY57" s="115"/>
      <c r="AZ57" s="116"/>
      <c r="BA57" s="117"/>
      <c r="BB57" s="6"/>
      <c r="BC57" s="5"/>
      <c r="BD57" s="8"/>
      <c r="BE57" s="6"/>
      <c r="BF57" s="5"/>
      <c r="BG57" s="9"/>
      <c r="BH57" s="1"/>
      <c r="BI57" s="4"/>
      <c r="BJ57" s="8"/>
      <c r="BK57" s="6"/>
      <c r="BL57" s="4"/>
      <c r="BM57" s="9"/>
      <c r="BN57" s="1"/>
      <c r="BO57" s="4"/>
      <c r="BP57" s="8"/>
      <c r="BQ57" s="6"/>
      <c r="BR57" s="4"/>
      <c r="BS57" s="9"/>
      <c r="BT57" s="1"/>
      <c r="BU57" s="3"/>
      <c r="BV57" s="7"/>
      <c r="BW57" s="3"/>
      <c r="BX57" s="4"/>
      <c r="BY57" s="15"/>
      <c r="BZ57" s="1"/>
      <c r="CA57" s="3"/>
      <c r="CB57" s="7"/>
      <c r="CC57" s="3"/>
      <c r="CD57" s="4"/>
      <c r="CE57" s="15"/>
      <c r="CF57" s="1"/>
      <c r="CG57" s="3"/>
      <c r="CH57" s="7"/>
      <c r="CI57" s="2"/>
      <c r="CJ57" s="4"/>
      <c r="CK57" s="19"/>
      <c r="CL57" s="3"/>
      <c r="CM57" s="4"/>
      <c r="CN57" s="15"/>
      <c r="CO57" s="130">
        <f>'Multipliers for tiers'!$F$4*SUM(BB57,BE57,BH57,BK57,BN57,BQ57,BZ57,BW57,CC57,BT57,CF57,CI57,CL57)+'Multipliers for tiers'!$F$5*SUM(BC57,BF57,BI57,BL57,BO57,BR57,CA57,BX57,CD57,BU57,CG57,CJ57,CM57)+'Multipliers for tiers'!$F$6*SUM(BD57,BG57,BJ57,BM57,BP57,BS57,CB57,BY57,CE57,BV57,CH57,CK57,CN57)</f>
        <v>0</v>
      </c>
      <c r="CP57" s="144">
        <f t="shared" si="2"/>
        <v>0</v>
      </c>
      <c r="CQ57" s="133" t="str">
        <f t="shared" si="3"/>
        <v xml:space="preserve"> </v>
      </c>
      <c r="CR57" s="164" t="str">
        <f>IFERROR(IF($M57='Progress check conditions'!$F$4,VLOOKUP($CQ57,'Progress check conditions'!$G$4:$H$6,2,TRUE),IF($M57='Progress check conditions'!$F$7,VLOOKUP($CQ57,'Progress check conditions'!$G$7:$H$9,2,TRUE),IF($M57='Progress check conditions'!$F$10,VLOOKUP($CQ57,'Progress check conditions'!$G$10:$H$12,2,TRUE),IF($M57='Progress check conditions'!$F$13,VLOOKUP($CQ57,'Progress check conditions'!$G$13:$H$15,2,TRUE),IF($M57='Progress check conditions'!$F$16,VLOOKUP($CQ57,'Progress check conditions'!$G$16:$H$18,2,TRUE),IF($M57='Progress check conditions'!$F$19,VLOOKUP($CQ57,'Progress check conditions'!$G$19:$H$21,2,TRUE),VLOOKUP($CQ57,'Progress check conditions'!$G$22:$H$24,2,TRUE))))))),"No judgement")</f>
        <v>No judgement</v>
      </c>
      <c r="CS57" s="115"/>
      <c r="CT57" s="116"/>
      <c r="CU57" s="117"/>
      <c r="CV57" s="1"/>
      <c r="CW57" s="5"/>
      <c r="CX57" s="8"/>
      <c r="CY57" s="6"/>
      <c r="CZ57" s="5"/>
      <c r="DA57" s="9"/>
      <c r="DB57" s="1"/>
      <c r="DC57" s="4"/>
      <c r="DD57" s="8"/>
      <c r="DE57" s="6"/>
      <c r="DF57" s="4"/>
      <c r="DG57" s="9"/>
      <c r="DH57" s="1"/>
      <c r="DI57" s="4"/>
      <c r="DJ57" s="8"/>
      <c r="DK57" s="6"/>
      <c r="DL57" s="4"/>
      <c r="DM57" s="9"/>
      <c r="DN57" s="1"/>
      <c r="DO57" s="3"/>
      <c r="DP57" s="7"/>
      <c r="DQ57" s="3"/>
      <c r="DR57" s="4"/>
      <c r="DS57" s="15"/>
      <c r="DT57" s="1"/>
      <c r="DU57" s="3"/>
      <c r="DV57" s="7"/>
      <c r="DW57" s="3"/>
      <c r="DX57" s="4"/>
      <c r="DY57" s="15"/>
      <c r="DZ57" s="1"/>
      <c r="EA57" s="3"/>
      <c r="EB57" s="7"/>
      <c r="EC57" s="3"/>
      <c r="ED57" s="4"/>
      <c r="EE57" s="15"/>
      <c r="EF57" s="130">
        <f>'Multipliers for tiers'!$I$4*SUM(CV57,CY57,DB57,DE57,DH57,DQ57,DN57,DT57,DK57,DW57,DZ57,EC57)+'Multipliers for tiers'!$I$5*SUM(CW57,CZ57,DC57,DF57,DI57,DR57,DO57,DU57,DL57,DX57,EA57,ED57)+'Multipliers for tiers'!$I$6*SUM(CX57,DA57,DD57,DG57,DJ57,DS57,DP57,DV57,DM57,DY57,EB57,EE57)</f>
        <v>0</v>
      </c>
      <c r="EG57" s="144">
        <f t="shared" si="4"/>
        <v>0</v>
      </c>
      <c r="EH57" s="133" t="str">
        <f t="shared" si="5"/>
        <v xml:space="preserve"> </v>
      </c>
      <c r="EI57" s="164" t="str">
        <f>IFERROR(IF($M57='Progress check conditions'!$J$4,VLOOKUP($EH57,'Progress check conditions'!$K$4:$L$6,2,TRUE),IF($M57='Progress check conditions'!$J$7,VLOOKUP($EH57,'Progress check conditions'!$K$7:$L$9,2,TRUE),IF($M57='Progress check conditions'!$J$10,VLOOKUP($EH57,'Progress check conditions'!$K$10:$L$12,2,TRUE),IF($M57='Progress check conditions'!$J$13,VLOOKUP($EH57,'Progress check conditions'!$K$13:$L$15,2,TRUE),IF($M57='Progress check conditions'!$J$16,VLOOKUP($EH57,'Progress check conditions'!$K$16:$L$18,2,TRUE),IF($M57='Progress check conditions'!$J$19,VLOOKUP($EH57,'Progress check conditions'!$K$19:$L$21,2,TRUE),VLOOKUP($EH57,'Progress check conditions'!$K$22:$L$24,2,TRUE))))))),"No judgement")</f>
        <v>No judgement</v>
      </c>
      <c r="EJ57" s="115"/>
      <c r="EK57" s="116"/>
      <c r="EL57" s="117"/>
      <c r="EM57" s="1"/>
      <c r="EN57" s="4"/>
      <c r="EO57" s="16"/>
      <c r="EP57" s="8"/>
      <c r="EQ57" s="6"/>
      <c r="ER57" s="6"/>
      <c r="ES57" s="6"/>
      <c r="ET57" s="5"/>
      <c r="EU57" s="1"/>
      <c r="EV57" s="4"/>
      <c r="EW57" s="16"/>
      <c r="EX57" s="8"/>
      <c r="EY57" s="6"/>
      <c r="EZ57" s="4"/>
      <c r="FA57" s="16"/>
      <c r="FB57" s="9"/>
      <c r="FC57" s="1"/>
      <c r="FD57" s="4"/>
      <c r="FE57" s="16"/>
      <c r="FF57" s="8"/>
      <c r="FG57" s="6"/>
      <c r="FH57" s="4"/>
      <c r="FI57" s="16"/>
      <c r="FJ57" s="9"/>
      <c r="FK57" s="1"/>
      <c r="FL57" s="4"/>
      <c r="FM57" s="16"/>
      <c r="FN57" s="7"/>
      <c r="FO57" s="3"/>
      <c r="FP57" s="5"/>
      <c r="FQ57" s="5"/>
      <c r="FR57" s="15"/>
      <c r="FS57" s="1"/>
      <c r="FT57" s="4"/>
      <c r="FU57" s="16"/>
      <c r="FV57" s="7"/>
      <c r="FW57" s="3"/>
      <c r="FX57" s="5"/>
      <c r="FY57" s="5"/>
      <c r="FZ57" s="15"/>
      <c r="GA57" s="1"/>
      <c r="GB57" s="4"/>
      <c r="GC57" s="4"/>
      <c r="GD57" s="7"/>
      <c r="GE57" s="3"/>
      <c r="GF57" s="5"/>
      <c r="GG57" s="5"/>
      <c r="GH57" s="15"/>
      <c r="GI57" s="130">
        <f>'Multipliers for tiers'!$L$4*SUM(EM57,EQ57,EU57,EY57,FC57,FG57,FK57,FO57,FS57,FW57,GA57,GE57)+'Multipliers for tiers'!$L$5*SUM(EN57,ER57,EV57,EZ57,FD57,FH57,FL57,FP57,FT57,FX57,GB57,GF57)+'Multipliers for tiers'!$L$6*SUM(EO57,ES57,EW57,FA57,FE57,FI57,FM57,FQ57,FU57,FY57,GC57,GG57)+'Multipliers for tiers'!$L$7*SUM(EP57,ET57,EX57,FB57,FF57,FJ57,FN57,FR57,FV57,FZ57,GD57,GH57)</f>
        <v>0</v>
      </c>
      <c r="GJ57" s="144">
        <f t="shared" si="6"/>
        <v>0</v>
      </c>
      <c r="GK57" s="136" t="str">
        <f t="shared" si="7"/>
        <v xml:space="preserve"> </v>
      </c>
      <c r="GL57" s="164" t="str">
        <f>IFERROR(IF($M57='Progress check conditions'!$N$4,VLOOKUP($GK57,'Progress check conditions'!$O$4:$P$6,2,TRUE),IF($M57='Progress check conditions'!$N$7,VLOOKUP($GK57,'Progress check conditions'!$O$7:$P$9,2,TRUE),IF($M57='Progress check conditions'!$N$10,VLOOKUP($GK57,'Progress check conditions'!$O$10:$P$12,2,TRUE),IF($M57='Progress check conditions'!$N$13,VLOOKUP($GK57,'Progress check conditions'!$O$13:$P$15,2,TRUE),IF($M57='Progress check conditions'!$N$16,VLOOKUP($GK57,'Progress check conditions'!$O$16:$P$18,2,TRUE),IF($M57='Progress check conditions'!$N$19,VLOOKUP($GK57,'Progress check conditions'!$O$19:$P$21,2,TRUE),VLOOKUP($GK57,'Progress check conditions'!$O$22:$P$24,2,TRUE))))))),"No judgement")</f>
        <v>No judgement</v>
      </c>
      <c r="GM57" s="115"/>
      <c r="GN57" s="116"/>
      <c r="GO57" s="117"/>
      <c r="GP57" s="1"/>
      <c r="GQ57" s="4"/>
      <c r="GR57" s="4"/>
      <c r="GS57" s="8"/>
      <c r="GT57" s="6"/>
      <c r="GU57" s="6"/>
      <c r="GV57" s="6"/>
      <c r="GW57" s="5"/>
      <c r="GX57" s="1"/>
      <c r="GY57" s="4"/>
      <c r="GZ57" s="4"/>
      <c r="HA57" s="8"/>
      <c r="HB57" s="6"/>
      <c r="HC57" s="4"/>
      <c r="HD57" s="4"/>
      <c r="HE57" s="9"/>
      <c r="HF57" s="1"/>
      <c r="HG57" s="4"/>
      <c r="HH57" s="4"/>
      <c r="HI57" s="8"/>
      <c r="HJ57" s="6"/>
      <c r="HK57" s="4"/>
      <c r="HL57" s="4"/>
      <c r="HM57" s="9"/>
      <c r="HN57" s="130">
        <f>'Multipliers for tiers'!$O$4*SUM(GP57,GT57,GX57,HB57,HF57,HJ57)+'Multipliers for tiers'!$O$5*SUM(GQ57,GU57,GY57,HC57,HG57,HK57)+'Multipliers for tiers'!$O$6*SUM(GR57,GV57,GZ57,HD57,HH57,HL57)+'Multipliers for tiers'!$O$7*SUM(GS57,GW57,HA57,HE57,HI57,HM57)</f>
        <v>0</v>
      </c>
      <c r="HO57" s="144">
        <f t="shared" si="8"/>
        <v>0</v>
      </c>
      <c r="HP57" s="136" t="str">
        <f t="shared" si="9"/>
        <v xml:space="preserve"> </v>
      </c>
      <c r="HQ57" s="164" t="str">
        <f>IFERROR(IF($M57='Progress check conditions'!$N$4,VLOOKUP($HP57,'Progress check conditions'!$S$4:$T$6,2,TRUE),IF($M57='Progress check conditions'!$N$7,VLOOKUP($HP57,'Progress check conditions'!$S$7:$T$9,2,TRUE),IF($M57='Progress check conditions'!$N$10,VLOOKUP($HP57,'Progress check conditions'!$S$10:$T$12,2,TRUE),IF($M57='Progress check conditions'!$N$13,VLOOKUP($HP57,'Progress check conditions'!$S$13:$T$15,2,TRUE),IF($M57='Progress check conditions'!$N$16,VLOOKUP($HP57,'Progress check conditions'!$S$16:$T$18,2,TRUE),IF($M57='Progress check conditions'!$N$19,VLOOKUP($HP57,'Progress check conditions'!$S$19:$T$21,2,TRUE),VLOOKUP($HP57,'Progress check conditions'!$S$22:$T$24,2,TRUE))))))),"No judgement")</f>
        <v>No judgement</v>
      </c>
      <c r="HR57" s="115"/>
      <c r="HS57" s="116"/>
      <c r="HT57" s="117"/>
    </row>
    <row r="58" spans="1:228" x14ac:dyDescent="0.3">
      <c r="A58" s="156"/>
      <c r="B58" s="110"/>
      <c r="C58" s="111"/>
      <c r="D58" s="109"/>
      <c r="E58" s="112"/>
      <c r="F58" s="112"/>
      <c r="G58" s="112"/>
      <c r="H58" s="112"/>
      <c r="I58" s="113"/>
      <c r="J58" s="109"/>
      <c r="K58" s="113"/>
      <c r="L58" s="109"/>
      <c r="M58" s="114"/>
      <c r="N58" s="1"/>
      <c r="O58" s="5"/>
      <c r="P58" s="8"/>
      <c r="Q58" s="6"/>
      <c r="R58" s="5"/>
      <c r="S58" s="9"/>
      <c r="T58" s="1"/>
      <c r="U58" s="4"/>
      <c r="V58" s="8"/>
      <c r="W58" s="6"/>
      <c r="X58" s="4"/>
      <c r="Y58" s="9"/>
      <c r="Z58" s="1"/>
      <c r="AA58" s="4"/>
      <c r="AB58" s="8"/>
      <c r="AC58" s="6"/>
      <c r="AD58" s="4"/>
      <c r="AE58" s="9"/>
      <c r="AF58" s="1"/>
      <c r="AG58" s="3"/>
      <c r="AH58" s="7"/>
      <c r="AI58" s="3"/>
      <c r="AJ58" s="4"/>
      <c r="AK58" s="15"/>
      <c r="AL58" s="1"/>
      <c r="AM58" s="3"/>
      <c r="AN58" s="7"/>
      <c r="AO58" s="3"/>
      <c r="AP58" s="4"/>
      <c r="AQ58" s="15"/>
      <c r="AR58" s="1"/>
      <c r="AS58" s="3"/>
      <c r="AT58" s="43"/>
      <c r="AU58" s="130">
        <f>'Multipliers for tiers'!$C$4*SUM(N58,Q58,T58,W58,AF58,AC58,AI58,Z58,AL58,AO58,AR58)+'Multipliers for tiers'!$C$5*SUM(O58,R58,U58,X58,AG58,AD58,AJ58,AA58,AM58,AP58,AS58)+'Multipliers for tiers'!$C$6*SUM(P58,S58,V58,Y58,AH58,AE58,AK58,AB58,AN58,AQ58,AT58)</f>
        <v>0</v>
      </c>
      <c r="AV58" s="141">
        <f t="shared" si="0"/>
        <v>0</v>
      </c>
      <c r="AW58" s="151" t="str">
        <f t="shared" si="1"/>
        <v xml:space="preserve"> </v>
      </c>
      <c r="AX58" s="164" t="str">
        <f>IFERROR(IF($M58='Progress check conditions'!$B$4,VLOOKUP($AW58,'Progress check conditions'!$C$4:$D$6,2,TRUE),IF($M58='Progress check conditions'!$B$7,VLOOKUP($AW58,'Progress check conditions'!$C$7:$D$9,2,TRUE),IF($M58='Progress check conditions'!$B$10,VLOOKUP($AW58,'Progress check conditions'!$C$10:$D$12,2,TRUE),IF($M58='Progress check conditions'!$B$13,VLOOKUP($AW58,'Progress check conditions'!$C$13:$D$15,2,TRUE),IF($M58='Progress check conditions'!$B$16,VLOOKUP($AW58,'Progress check conditions'!$C$16:$D$18,2,TRUE),IF($M58='Progress check conditions'!$B$19,VLOOKUP($AW58,'Progress check conditions'!$C$19:$D$21,2,TRUE),VLOOKUP($AW58,'Progress check conditions'!$C$22:$D$24,2,TRUE))))))),"No judgement")</f>
        <v>No judgement</v>
      </c>
      <c r="AY58" s="115"/>
      <c r="AZ58" s="116"/>
      <c r="BA58" s="117"/>
      <c r="BB58" s="6"/>
      <c r="BC58" s="5"/>
      <c r="BD58" s="8"/>
      <c r="BE58" s="6"/>
      <c r="BF58" s="5"/>
      <c r="BG58" s="9"/>
      <c r="BH58" s="1"/>
      <c r="BI58" s="4"/>
      <c r="BJ58" s="8"/>
      <c r="BK58" s="6"/>
      <c r="BL58" s="4"/>
      <c r="BM58" s="9"/>
      <c r="BN58" s="1"/>
      <c r="BO58" s="4"/>
      <c r="BP58" s="8"/>
      <c r="BQ58" s="6"/>
      <c r="BR58" s="4"/>
      <c r="BS58" s="9"/>
      <c r="BT58" s="1"/>
      <c r="BU58" s="3"/>
      <c r="BV58" s="7"/>
      <c r="BW58" s="3"/>
      <c r="BX58" s="4"/>
      <c r="BY58" s="15"/>
      <c r="BZ58" s="1"/>
      <c r="CA58" s="3"/>
      <c r="CB58" s="7"/>
      <c r="CC58" s="3"/>
      <c r="CD58" s="4"/>
      <c r="CE58" s="15"/>
      <c r="CF58" s="1"/>
      <c r="CG58" s="3"/>
      <c r="CH58" s="7"/>
      <c r="CI58" s="2"/>
      <c r="CJ58" s="4"/>
      <c r="CK58" s="19"/>
      <c r="CL58" s="3"/>
      <c r="CM58" s="4"/>
      <c r="CN58" s="15"/>
      <c r="CO58" s="130">
        <f>'Multipliers for tiers'!$F$4*SUM(BB58,BE58,BH58,BK58,BN58,BQ58,BZ58,BW58,CC58,BT58,CF58,CI58,CL58)+'Multipliers for tiers'!$F$5*SUM(BC58,BF58,BI58,BL58,BO58,BR58,CA58,BX58,CD58,BU58,CG58,CJ58,CM58)+'Multipliers for tiers'!$F$6*SUM(BD58,BG58,BJ58,BM58,BP58,BS58,CB58,BY58,CE58,BV58,CH58,CK58,CN58)</f>
        <v>0</v>
      </c>
      <c r="CP58" s="144">
        <f t="shared" si="2"/>
        <v>0</v>
      </c>
      <c r="CQ58" s="133" t="str">
        <f t="shared" si="3"/>
        <v xml:space="preserve"> </v>
      </c>
      <c r="CR58" s="164" t="str">
        <f>IFERROR(IF($M58='Progress check conditions'!$F$4,VLOOKUP($CQ58,'Progress check conditions'!$G$4:$H$6,2,TRUE),IF($M58='Progress check conditions'!$F$7,VLOOKUP($CQ58,'Progress check conditions'!$G$7:$H$9,2,TRUE),IF($M58='Progress check conditions'!$F$10,VLOOKUP($CQ58,'Progress check conditions'!$G$10:$H$12,2,TRUE),IF($M58='Progress check conditions'!$F$13,VLOOKUP($CQ58,'Progress check conditions'!$G$13:$H$15,2,TRUE),IF($M58='Progress check conditions'!$F$16,VLOOKUP($CQ58,'Progress check conditions'!$G$16:$H$18,2,TRUE),IF($M58='Progress check conditions'!$F$19,VLOOKUP($CQ58,'Progress check conditions'!$G$19:$H$21,2,TRUE),VLOOKUP($CQ58,'Progress check conditions'!$G$22:$H$24,2,TRUE))))))),"No judgement")</f>
        <v>No judgement</v>
      </c>
      <c r="CS58" s="115"/>
      <c r="CT58" s="116"/>
      <c r="CU58" s="117"/>
      <c r="CV58" s="1"/>
      <c r="CW58" s="5"/>
      <c r="CX58" s="8"/>
      <c r="CY58" s="6"/>
      <c r="CZ58" s="5"/>
      <c r="DA58" s="9"/>
      <c r="DB58" s="1"/>
      <c r="DC58" s="4"/>
      <c r="DD58" s="8"/>
      <c r="DE58" s="6"/>
      <c r="DF58" s="4"/>
      <c r="DG58" s="9"/>
      <c r="DH58" s="1"/>
      <c r="DI58" s="4"/>
      <c r="DJ58" s="8"/>
      <c r="DK58" s="6"/>
      <c r="DL58" s="4"/>
      <c r="DM58" s="9"/>
      <c r="DN58" s="1"/>
      <c r="DO58" s="3"/>
      <c r="DP58" s="7"/>
      <c r="DQ58" s="3"/>
      <c r="DR58" s="4"/>
      <c r="DS58" s="15"/>
      <c r="DT58" s="1"/>
      <c r="DU58" s="3"/>
      <c r="DV58" s="7"/>
      <c r="DW58" s="3"/>
      <c r="DX58" s="4"/>
      <c r="DY58" s="15"/>
      <c r="DZ58" s="1"/>
      <c r="EA58" s="3"/>
      <c r="EB58" s="7"/>
      <c r="EC58" s="3"/>
      <c r="ED58" s="4"/>
      <c r="EE58" s="15"/>
      <c r="EF58" s="130">
        <f>'Multipliers for tiers'!$I$4*SUM(CV58,CY58,DB58,DE58,DH58,DQ58,DN58,DT58,DK58,DW58,DZ58,EC58)+'Multipliers for tiers'!$I$5*SUM(CW58,CZ58,DC58,DF58,DI58,DR58,DO58,DU58,DL58,DX58,EA58,ED58)+'Multipliers for tiers'!$I$6*SUM(CX58,DA58,DD58,DG58,DJ58,DS58,DP58,DV58,DM58,DY58,EB58,EE58)</f>
        <v>0</v>
      </c>
      <c r="EG58" s="144">
        <f t="shared" si="4"/>
        <v>0</v>
      </c>
      <c r="EH58" s="133" t="str">
        <f t="shared" si="5"/>
        <v xml:space="preserve"> </v>
      </c>
      <c r="EI58" s="164" t="str">
        <f>IFERROR(IF($M58='Progress check conditions'!$J$4,VLOOKUP($EH58,'Progress check conditions'!$K$4:$L$6,2,TRUE),IF($M58='Progress check conditions'!$J$7,VLOOKUP($EH58,'Progress check conditions'!$K$7:$L$9,2,TRUE),IF($M58='Progress check conditions'!$J$10,VLOOKUP($EH58,'Progress check conditions'!$K$10:$L$12,2,TRUE),IF($M58='Progress check conditions'!$J$13,VLOOKUP($EH58,'Progress check conditions'!$K$13:$L$15,2,TRUE),IF($M58='Progress check conditions'!$J$16,VLOOKUP($EH58,'Progress check conditions'!$K$16:$L$18,2,TRUE),IF($M58='Progress check conditions'!$J$19,VLOOKUP($EH58,'Progress check conditions'!$K$19:$L$21,2,TRUE),VLOOKUP($EH58,'Progress check conditions'!$K$22:$L$24,2,TRUE))))))),"No judgement")</f>
        <v>No judgement</v>
      </c>
      <c r="EJ58" s="115"/>
      <c r="EK58" s="116"/>
      <c r="EL58" s="117"/>
      <c r="EM58" s="1"/>
      <c r="EN58" s="4"/>
      <c r="EO58" s="16"/>
      <c r="EP58" s="8"/>
      <c r="EQ58" s="6"/>
      <c r="ER58" s="6"/>
      <c r="ES58" s="6"/>
      <c r="ET58" s="5"/>
      <c r="EU58" s="1"/>
      <c r="EV58" s="4"/>
      <c r="EW58" s="16"/>
      <c r="EX58" s="8"/>
      <c r="EY58" s="6"/>
      <c r="EZ58" s="4"/>
      <c r="FA58" s="16"/>
      <c r="FB58" s="9"/>
      <c r="FC58" s="1"/>
      <c r="FD58" s="4"/>
      <c r="FE58" s="16"/>
      <c r="FF58" s="8"/>
      <c r="FG58" s="6"/>
      <c r="FH58" s="4"/>
      <c r="FI58" s="16"/>
      <c r="FJ58" s="9"/>
      <c r="FK58" s="1"/>
      <c r="FL58" s="4"/>
      <c r="FM58" s="16"/>
      <c r="FN58" s="7"/>
      <c r="FO58" s="3"/>
      <c r="FP58" s="5"/>
      <c r="FQ58" s="5"/>
      <c r="FR58" s="15"/>
      <c r="FS58" s="1"/>
      <c r="FT58" s="4"/>
      <c r="FU58" s="16"/>
      <c r="FV58" s="7"/>
      <c r="FW58" s="3"/>
      <c r="FX58" s="5"/>
      <c r="FY58" s="5"/>
      <c r="FZ58" s="15"/>
      <c r="GA58" s="1"/>
      <c r="GB58" s="4"/>
      <c r="GC58" s="4"/>
      <c r="GD58" s="7"/>
      <c r="GE58" s="3"/>
      <c r="GF58" s="5"/>
      <c r="GG58" s="5"/>
      <c r="GH58" s="15"/>
      <c r="GI58" s="130">
        <f>'Multipliers for tiers'!$L$4*SUM(EM58,EQ58,EU58,EY58,FC58,FG58,FK58,FO58,FS58,FW58,GA58,GE58)+'Multipliers for tiers'!$L$5*SUM(EN58,ER58,EV58,EZ58,FD58,FH58,FL58,FP58,FT58,FX58,GB58,GF58)+'Multipliers for tiers'!$L$6*SUM(EO58,ES58,EW58,FA58,FE58,FI58,FM58,FQ58,FU58,FY58,GC58,GG58)+'Multipliers for tiers'!$L$7*SUM(EP58,ET58,EX58,FB58,FF58,FJ58,FN58,FR58,FV58,FZ58,GD58,GH58)</f>
        <v>0</v>
      </c>
      <c r="GJ58" s="144">
        <f t="shared" si="6"/>
        <v>0</v>
      </c>
      <c r="GK58" s="136" t="str">
        <f t="shared" si="7"/>
        <v xml:space="preserve"> </v>
      </c>
      <c r="GL58" s="164" t="str">
        <f>IFERROR(IF($M58='Progress check conditions'!$N$4,VLOOKUP($GK58,'Progress check conditions'!$O$4:$P$6,2,TRUE),IF($M58='Progress check conditions'!$N$7,VLOOKUP($GK58,'Progress check conditions'!$O$7:$P$9,2,TRUE),IF($M58='Progress check conditions'!$N$10,VLOOKUP($GK58,'Progress check conditions'!$O$10:$P$12,2,TRUE),IF($M58='Progress check conditions'!$N$13,VLOOKUP($GK58,'Progress check conditions'!$O$13:$P$15,2,TRUE),IF($M58='Progress check conditions'!$N$16,VLOOKUP($GK58,'Progress check conditions'!$O$16:$P$18,2,TRUE),IF($M58='Progress check conditions'!$N$19,VLOOKUP($GK58,'Progress check conditions'!$O$19:$P$21,2,TRUE),VLOOKUP($GK58,'Progress check conditions'!$O$22:$P$24,2,TRUE))))))),"No judgement")</f>
        <v>No judgement</v>
      </c>
      <c r="GM58" s="115"/>
      <c r="GN58" s="116"/>
      <c r="GO58" s="117"/>
      <c r="GP58" s="1"/>
      <c r="GQ58" s="4"/>
      <c r="GR58" s="4"/>
      <c r="GS58" s="8"/>
      <c r="GT58" s="6"/>
      <c r="GU58" s="6"/>
      <c r="GV58" s="6"/>
      <c r="GW58" s="5"/>
      <c r="GX58" s="1"/>
      <c r="GY58" s="4"/>
      <c r="GZ58" s="4"/>
      <c r="HA58" s="8"/>
      <c r="HB58" s="6"/>
      <c r="HC58" s="4"/>
      <c r="HD58" s="4"/>
      <c r="HE58" s="9"/>
      <c r="HF58" s="1"/>
      <c r="HG58" s="4"/>
      <c r="HH58" s="4"/>
      <c r="HI58" s="8"/>
      <c r="HJ58" s="6"/>
      <c r="HK58" s="4"/>
      <c r="HL58" s="4"/>
      <c r="HM58" s="9"/>
      <c r="HN58" s="130">
        <f>'Multipliers for tiers'!$O$4*SUM(GP58,GT58,GX58,HB58,HF58,HJ58)+'Multipliers for tiers'!$O$5*SUM(GQ58,GU58,GY58,HC58,HG58,HK58)+'Multipliers for tiers'!$O$6*SUM(GR58,GV58,GZ58,HD58,HH58,HL58)+'Multipliers for tiers'!$O$7*SUM(GS58,GW58,HA58,HE58,HI58,HM58)</f>
        <v>0</v>
      </c>
      <c r="HO58" s="144">
        <f t="shared" si="8"/>
        <v>0</v>
      </c>
      <c r="HP58" s="136" t="str">
        <f t="shared" si="9"/>
        <v xml:space="preserve"> </v>
      </c>
      <c r="HQ58" s="164" t="str">
        <f>IFERROR(IF($M58='Progress check conditions'!$N$4,VLOOKUP($HP58,'Progress check conditions'!$S$4:$T$6,2,TRUE),IF($M58='Progress check conditions'!$N$7,VLOOKUP($HP58,'Progress check conditions'!$S$7:$T$9,2,TRUE),IF($M58='Progress check conditions'!$N$10,VLOOKUP($HP58,'Progress check conditions'!$S$10:$T$12,2,TRUE),IF($M58='Progress check conditions'!$N$13,VLOOKUP($HP58,'Progress check conditions'!$S$13:$T$15,2,TRUE),IF($M58='Progress check conditions'!$N$16,VLOOKUP($HP58,'Progress check conditions'!$S$16:$T$18,2,TRUE),IF($M58='Progress check conditions'!$N$19,VLOOKUP($HP58,'Progress check conditions'!$S$19:$T$21,2,TRUE),VLOOKUP($HP58,'Progress check conditions'!$S$22:$T$24,2,TRUE))))))),"No judgement")</f>
        <v>No judgement</v>
      </c>
      <c r="HR58" s="115"/>
      <c r="HS58" s="116"/>
      <c r="HT58" s="117"/>
    </row>
    <row r="59" spans="1:228" x14ac:dyDescent="0.3">
      <c r="A59" s="156"/>
      <c r="B59" s="110"/>
      <c r="C59" s="111"/>
      <c r="D59" s="109"/>
      <c r="E59" s="112"/>
      <c r="F59" s="112"/>
      <c r="G59" s="112"/>
      <c r="H59" s="112"/>
      <c r="I59" s="113"/>
      <c r="J59" s="109"/>
      <c r="K59" s="113"/>
      <c r="L59" s="109"/>
      <c r="M59" s="114"/>
      <c r="N59" s="1"/>
      <c r="O59" s="5"/>
      <c r="P59" s="8"/>
      <c r="Q59" s="6"/>
      <c r="R59" s="5"/>
      <c r="S59" s="9"/>
      <c r="T59" s="1"/>
      <c r="U59" s="4"/>
      <c r="V59" s="8"/>
      <c r="W59" s="6"/>
      <c r="X59" s="4"/>
      <c r="Y59" s="9"/>
      <c r="Z59" s="1"/>
      <c r="AA59" s="4"/>
      <c r="AB59" s="8"/>
      <c r="AC59" s="6"/>
      <c r="AD59" s="4"/>
      <c r="AE59" s="9"/>
      <c r="AF59" s="1"/>
      <c r="AG59" s="3"/>
      <c r="AH59" s="7"/>
      <c r="AI59" s="3"/>
      <c r="AJ59" s="4"/>
      <c r="AK59" s="15"/>
      <c r="AL59" s="1"/>
      <c r="AM59" s="3"/>
      <c r="AN59" s="7"/>
      <c r="AO59" s="3"/>
      <c r="AP59" s="4"/>
      <c r="AQ59" s="15"/>
      <c r="AR59" s="1"/>
      <c r="AS59" s="3"/>
      <c r="AT59" s="43"/>
      <c r="AU59" s="130">
        <f>'Multipliers for tiers'!$C$4*SUM(N59,Q59,T59,W59,AF59,AC59,AI59,Z59,AL59,AO59,AR59)+'Multipliers for tiers'!$C$5*SUM(O59,R59,U59,X59,AG59,AD59,AJ59,AA59,AM59,AP59,AS59)+'Multipliers for tiers'!$C$6*SUM(P59,S59,V59,Y59,AH59,AE59,AK59,AB59,AN59,AQ59,AT59)</f>
        <v>0</v>
      </c>
      <c r="AV59" s="141">
        <f t="shared" si="0"/>
        <v>0</v>
      </c>
      <c r="AW59" s="151" t="str">
        <f t="shared" si="1"/>
        <v xml:space="preserve"> </v>
      </c>
      <c r="AX59" s="164" t="str">
        <f>IFERROR(IF($M59='Progress check conditions'!$B$4,VLOOKUP($AW59,'Progress check conditions'!$C$4:$D$6,2,TRUE),IF($M59='Progress check conditions'!$B$7,VLOOKUP($AW59,'Progress check conditions'!$C$7:$D$9,2,TRUE),IF($M59='Progress check conditions'!$B$10,VLOOKUP($AW59,'Progress check conditions'!$C$10:$D$12,2,TRUE),IF($M59='Progress check conditions'!$B$13,VLOOKUP($AW59,'Progress check conditions'!$C$13:$D$15,2,TRUE),IF($M59='Progress check conditions'!$B$16,VLOOKUP($AW59,'Progress check conditions'!$C$16:$D$18,2,TRUE),IF($M59='Progress check conditions'!$B$19,VLOOKUP($AW59,'Progress check conditions'!$C$19:$D$21,2,TRUE),VLOOKUP($AW59,'Progress check conditions'!$C$22:$D$24,2,TRUE))))))),"No judgement")</f>
        <v>No judgement</v>
      </c>
      <c r="AY59" s="115"/>
      <c r="AZ59" s="116"/>
      <c r="BA59" s="117"/>
      <c r="BB59" s="6"/>
      <c r="BC59" s="5"/>
      <c r="BD59" s="8"/>
      <c r="BE59" s="6"/>
      <c r="BF59" s="5"/>
      <c r="BG59" s="9"/>
      <c r="BH59" s="1"/>
      <c r="BI59" s="4"/>
      <c r="BJ59" s="8"/>
      <c r="BK59" s="6"/>
      <c r="BL59" s="4"/>
      <c r="BM59" s="9"/>
      <c r="BN59" s="1"/>
      <c r="BO59" s="4"/>
      <c r="BP59" s="8"/>
      <c r="BQ59" s="6"/>
      <c r="BR59" s="4"/>
      <c r="BS59" s="9"/>
      <c r="BT59" s="1"/>
      <c r="BU59" s="3"/>
      <c r="BV59" s="7"/>
      <c r="BW59" s="3"/>
      <c r="BX59" s="4"/>
      <c r="BY59" s="15"/>
      <c r="BZ59" s="1"/>
      <c r="CA59" s="3"/>
      <c r="CB59" s="7"/>
      <c r="CC59" s="3"/>
      <c r="CD59" s="4"/>
      <c r="CE59" s="15"/>
      <c r="CF59" s="1"/>
      <c r="CG59" s="3"/>
      <c r="CH59" s="7"/>
      <c r="CI59" s="2"/>
      <c r="CJ59" s="4"/>
      <c r="CK59" s="19"/>
      <c r="CL59" s="3"/>
      <c r="CM59" s="4"/>
      <c r="CN59" s="15"/>
      <c r="CO59" s="130">
        <f>'Multipliers for tiers'!$F$4*SUM(BB59,BE59,BH59,BK59,BN59,BQ59,BZ59,BW59,CC59,BT59,CF59,CI59,CL59)+'Multipliers for tiers'!$F$5*SUM(BC59,BF59,BI59,BL59,BO59,BR59,CA59,BX59,CD59,BU59,CG59,CJ59,CM59)+'Multipliers for tiers'!$F$6*SUM(BD59,BG59,BJ59,BM59,BP59,BS59,CB59,BY59,CE59,BV59,CH59,CK59,CN59)</f>
        <v>0</v>
      </c>
      <c r="CP59" s="144">
        <f t="shared" si="2"/>
        <v>0</v>
      </c>
      <c r="CQ59" s="133" t="str">
        <f t="shared" si="3"/>
        <v xml:space="preserve"> </v>
      </c>
      <c r="CR59" s="164" t="str">
        <f>IFERROR(IF($M59='Progress check conditions'!$F$4,VLOOKUP($CQ59,'Progress check conditions'!$G$4:$H$6,2,TRUE),IF($M59='Progress check conditions'!$F$7,VLOOKUP($CQ59,'Progress check conditions'!$G$7:$H$9,2,TRUE),IF($M59='Progress check conditions'!$F$10,VLOOKUP($CQ59,'Progress check conditions'!$G$10:$H$12,2,TRUE),IF($M59='Progress check conditions'!$F$13,VLOOKUP($CQ59,'Progress check conditions'!$G$13:$H$15,2,TRUE),IF($M59='Progress check conditions'!$F$16,VLOOKUP($CQ59,'Progress check conditions'!$G$16:$H$18,2,TRUE),IF($M59='Progress check conditions'!$F$19,VLOOKUP($CQ59,'Progress check conditions'!$G$19:$H$21,2,TRUE),VLOOKUP($CQ59,'Progress check conditions'!$G$22:$H$24,2,TRUE))))))),"No judgement")</f>
        <v>No judgement</v>
      </c>
      <c r="CS59" s="115"/>
      <c r="CT59" s="116"/>
      <c r="CU59" s="117"/>
      <c r="CV59" s="1"/>
      <c r="CW59" s="5"/>
      <c r="CX59" s="8"/>
      <c r="CY59" s="6"/>
      <c r="CZ59" s="5"/>
      <c r="DA59" s="9"/>
      <c r="DB59" s="1"/>
      <c r="DC59" s="4"/>
      <c r="DD59" s="8"/>
      <c r="DE59" s="6"/>
      <c r="DF59" s="4"/>
      <c r="DG59" s="9"/>
      <c r="DH59" s="1"/>
      <c r="DI59" s="4"/>
      <c r="DJ59" s="8"/>
      <c r="DK59" s="6"/>
      <c r="DL59" s="4"/>
      <c r="DM59" s="9"/>
      <c r="DN59" s="1"/>
      <c r="DO59" s="3"/>
      <c r="DP59" s="7"/>
      <c r="DQ59" s="3"/>
      <c r="DR59" s="4"/>
      <c r="DS59" s="15"/>
      <c r="DT59" s="1"/>
      <c r="DU59" s="3"/>
      <c r="DV59" s="7"/>
      <c r="DW59" s="3"/>
      <c r="DX59" s="4"/>
      <c r="DY59" s="15"/>
      <c r="DZ59" s="1"/>
      <c r="EA59" s="3"/>
      <c r="EB59" s="7"/>
      <c r="EC59" s="3"/>
      <c r="ED59" s="4"/>
      <c r="EE59" s="15"/>
      <c r="EF59" s="130">
        <f>'Multipliers for tiers'!$I$4*SUM(CV59,CY59,DB59,DE59,DH59,DQ59,DN59,DT59,DK59,DW59,DZ59,EC59)+'Multipliers for tiers'!$I$5*SUM(CW59,CZ59,DC59,DF59,DI59,DR59,DO59,DU59,DL59,DX59,EA59,ED59)+'Multipliers for tiers'!$I$6*SUM(CX59,DA59,DD59,DG59,DJ59,DS59,DP59,DV59,DM59,DY59,EB59,EE59)</f>
        <v>0</v>
      </c>
      <c r="EG59" s="144">
        <f t="shared" si="4"/>
        <v>0</v>
      </c>
      <c r="EH59" s="133" t="str">
        <f t="shared" si="5"/>
        <v xml:space="preserve"> </v>
      </c>
      <c r="EI59" s="164" t="str">
        <f>IFERROR(IF($M59='Progress check conditions'!$J$4,VLOOKUP($EH59,'Progress check conditions'!$K$4:$L$6,2,TRUE),IF($M59='Progress check conditions'!$J$7,VLOOKUP($EH59,'Progress check conditions'!$K$7:$L$9,2,TRUE),IF($M59='Progress check conditions'!$J$10,VLOOKUP($EH59,'Progress check conditions'!$K$10:$L$12,2,TRUE),IF($M59='Progress check conditions'!$J$13,VLOOKUP($EH59,'Progress check conditions'!$K$13:$L$15,2,TRUE),IF($M59='Progress check conditions'!$J$16,VLOOKUP($EH59,'Progress check conditions'!$K$16:$L$18,2,TRUE),IF($M59='Progress check conditions'!$J$19,VLOOKUP($EH59,'Progress check conditions'!$K$19:$L$21,2,TRUE),VLOOKUP($EH59,'Progress check conditions'!$K$22:$L$24,2,TRUE))))))),"No judgement")</f>
        <v>No judgement</v>
      </c>
      <c r="EJ59" s="115"/>
      <c r="EK59" s="116"/>
      <c r="EL59" s="117"/>
      <c r="EM59" s="1"/>
      <c r="EN59" s="4"/>
      <c r="EO59" s="16"/>
      <c r="EP59" s="8"/>
      <c r="EQ59" s="6"/>
      <c r="ER59" s="6"/>
      <c r="ES59" s="6"/>
      <c r="ET59" s="5"/>
      <c r="EU59" s="1"/>
      <c r="EV59" s="4"/>
      <c r="EW59" s="16"/>
      <c r="EX59" s="8"/>
      <c r="EY59" s="6"/>
      <c r="EZ59" s="4"/>
      <c r="FA59" s="16"/>
      <c r="FB59" s="9"/>
      <c r="FC59" s="1"/>
      <c r="FD59" s="4"/>
      <c r="FE59" s="16"/>
      <c r="FF59" s="8"/>
      <c r="FG59" s="6"/>
      <c r="FH59" s="4"/>
      <c r="FI59" s="16"/>
      <c r="FJ59" s="9"/>
      <c r="FK59" s="1"/>
      <c r="FL59" s="4"/>
      <c r="FM59" s="16"/>
      <c r="FN59" s="7"/>
      <c r="FO59" s="3"/>
      <c r="FP59" s="5"/>
      <c r="FQ59" s="5"/>
      <c r="FR59" s="15"/>
      <c r="FS59" s="1"/>
      <c r="FT59" s="4"/>
      <c r="FU59" s="16"/>
      <c r="FV59" s="7"/>
      <c r="FW59" s="3"/>
      <c r="FX59" s="5"/>
      <c r="FY59" s="5"/>
      <c r="FZ59" s="15"/>
      <c r="GA59" s="1"/>
      <c r="GB59" s="4"/>
      <c r="GC59" s="4"/>
      <c r="GD59" s="7"/>
      <c r="GE59" s="3"/>
      <c r="GF59" s="5"/>
      <c r="GG59" s="5"/>
      <c r="GH59" s="15"/>
      <c r="GI59" s="130">
        <f>'Multipliers for tiers'!$L$4*SUM(EM59,EQ59,EU59,EY59,FC59,FG59,FK59,FO59,FS59,FW59,GA59,GE59)+'Multipliers for tiers'!$L$5*SUM(EN59,ER59,EV59,EZ59,FD59,FH59,FL59,FP59,FT59,FX59,GB59,GF59)+'Multipliers for tiers'!$L$6*SUM(EO59,ES59,EW59,FA59,FE59,FI59,FM59,FQ59,FU59,FY59,GC59,GG59)+'Multipliers for tiers'!$L$7*SUM(EP59,ET59,EX59,FB59,FF59,FJ59,FN59,FR59,FV59,FZ59,GD59,GH59)</f>
        <v>0</v>
      </c>
      <c r="GJ59" s="144">
        <f t="shared" si="6"/>
        <v>0</v>
      </c>
      <c r="GK59" s="136" t="str">
        <f t="shared" si="7"/>
        <v xml:space="preserve"> </v>
      </c>
      <c r="GL59" s="164" t="str">
        <f>IFERROR(IF($M59='Progress check conditions'!$N$4,VLOOKUP($GK59,'Progress check conditions'!$O$4:$P$6,2,TRUE),IF($M59='Progress check conditions'!$N$7,VLOOKUP($GK59,'Progress check conditions'!$O$7:$P$9,2,TRUE),IF($M59='Progress check conditions'!$N$10,VLOOKUP($GK59,'Progress check conditions'!$O$10:$P$12,2,TRUE),IF($M59='Progress check conditions'!$N$13,VLOOKUP($GK59,'Progress check conditions'!$O$13:$P$15,2,TRUE),IF($M59='Progress check conditions'!$N$16,VLOOKUP($GK59,'Progress check conditions'!$O$16:$P$18,2,TRUE),IF($M59='Progress check conditions'!$N$19,VLOOKUP($GK59,'Progress check conditions'!$O$19:$P$21,2,TRUE),VLOOKUP($GK59,'Progress check conditions'!$O$22:$P$24,2,TRUE))))))),"No judgement")</f>
        <v>No judgement</v>
      </c>
      <c r="GM59" s="115"/>
      <c r="GN59" s="116"/>
      <c r="GO59" s="117"/>
      <c r="GP59" s="1"/>
      <c r="GQ59" s="4"/>
      <c r="GR59" s="4"/>
      <c r="GS59" s="8"/>
      <c r="GT59" s="6"/>
      <c r="GU59" s="6"/>
      <c r="GV59" s="6"/>
      <c r="GW59" s="5"/>
      <c r="GX59" s="1"/>
      <c r="GY59" s="4"/>
      <c r="GZ59" s="4"/>
      <c r="HA59" s="8"/>
      <c r="HB59" s="6"/>
      <c r="HC59" s="4"/>
      <c r="HD59" s="4"/>
      <c r="HE59" s="9"/>
      <c r="HF59" s="1"/>
      <c r="HG59" s="4"/>
      <c r="HH59" s="4"/>
      <c r="HI59" s="8"/>
      <c r="HJ59" s="6"/>
      <c r="HK59" s="4"/>
      <c r="HL59" s="4"/>
      <c r="HM59" s="9"/>
      <c r="HN59" s="130">
        <f>'Multipliers for tiers'!$O$4*SUM(GP59,GT59,GX59,HB59,HF59,HJ59)+'Multipliers for tiers'!$O$5*SUM(GQ59,GU59,GY59,HC59,HG59,HK59)+'Multipliers for tiers'!$O$6*SUM(GR59,GV59,GZ59,HD59,HH59,HL59)+'Multipliers for tiers'!$O$7*SUM(GS59,GW59,HA59,HE59,HI59,HM59)</f>
        <v>0</v>
      </c>
      <c r="HO59" s="144">
        <f t="shared" si="8"/>
        <v>0</v>
      </c>
      <c r="HP59" s="136" t="str">
        <f t="shared" si="9"/>
        <v xml:space="preserve"> </v>
      </c>
      <c r="HQ59" s="164" t="str">
        <f>IFERROR(IF($M59='Progress check conditions'!$N$4,VLOOKUP($HP59,'Progress check conditions'!$S$4:$T$6,2,TRUE),IF($M59='Progress check conditions'!$N$7,VLOOKUP($HP59,'Progress check conditions'!$S$7:$T$9,2,TRUE),IF($M59='Progress check conditions'!$N$10,VLOOKUP($HP59,'Progress check conditions'!$S$10:$T$12,2,TRUE),IF($M59='Progress check conditions'!$N$13,VLOOKUP($HP59,'Progress check conditions'!$S$13:$T$15,2,TRUE),IF($M59='Progress check conditions'!$N$16,VLOOKUP($HP59,'Progress check conditions'!$S$16:$T$18,2,TRUE),IF($M59='Progress check conditions'!$N$19,VLOOKUP($HP59,'Progress check conditions'!$S$19:$T$21,2,TRUE),VLOOKUP($HP59,'Progress check conditions'!$S$22:$T$24,2,TRUE))))))),"No judgement")</f>
        <v>No judgement</v>
      </c>
      <c r="HR59" s="115"/>
      <c r="HS59" s="116"/>
      <c r="HT59" s="117"/>
    </row>
    <row r="60" spans="1:228" x14ac:dyDescent="0.3">
      <c r="A60" s="156"/>
      <c r="B60" s="110"/>
      <c r="C60" s="111"/>
      <c r="D60" s="109"/>
      <c r="E60" s="112"/>
      <c r="F60" s="112"/>
      <c r="G60" s="112"/>
      <c r="H60" s="112"/>
      <c r="I60" s="113"/>
      <c r="J60" s="109"/>
      <c r="K60" s="113"/>
      <c r="L60" s="109"/>
      <c r="M60" s="114"/>
      <c r="N60" s="1"/>
      <c r="O60" s="5"/>
      <c r="P60" s="8"/>
      <c r="Q60" s="6"/>
      <c r="R60" s="5"/>
      <c r="S60" s="9"/>
      <c r="T60" s="1"/>
      <c r="U60" s="4"/>
      <c r="V60" s="8"/>
      <c r="W60" s="6"/>
      <c r="X60" s="4"/>
      <c r="Y60" s="9"/>
      <c r="Z60" s="1"/>
      <c r="AA60" s="4"/>
      <c r="AB60" s="8"/>
      <c r="AC60" s="6"/>
      <c r="AD60" s="4"/>
      <c r="AE60" s="9"/>
      <c r="AF60" s="1"/>
      <c r="AG60" s="3"/>
      <c r="AH60" s="7"/>
      <c r="AI60" s="3"/>
      <c r="AJ60" s="4"/>
      <c r="AK60" s="15"/>
      <c r="AL60" s="1"/>
      <c r="AM60" s="3"/>
      <c r="AN60" s="7"/>
      <c r="AO60" s="3"/>
      <c r="AP60" s="4"/>
      <c r="AQ60" s="15"/>
      <c r="AR60" s="1"/>
      <c r="AS60" s="3"/>
      <c r="AT60" s="43"/>
      <c r="AU60" s="130">
        <f>'Multipliers for tiers'!$C$4*SUM(N60,Q60,T60,W60,AF60,AC60,AI60,Z60,AL60,AO60,AR60)+'Multipliers for tiers'!$C$5*SUM(O60,R60,U60,X60,AG60,AD60,AJ60,AA60,AM60,AP60,AS60)+'Multipliers for tiers'!$C$6*SUM(P60,S60,V60,Y60,AH60,AE60,AK60,AB60,AN60,AQ60,AT60)</f>
        <v>0</v>
      </c>
      <c r="AV60" s="141">
        <f t="shared" si="0"/>
        <v>0</v>
      </c>
      <c r="AW60" s="151" t="str">
        <f t="shared" si="1"/>
        <v xml:space="preserve"> </v>
      </c>
      <c r="AX60" s="164" t="str">
        <f>IFERROR(IF($M60='Progress check conditions'!$B$4,VLOOKUP($AW60,'Progress check conditions'!$C$4:$D$6,2,TRUE),IF($M60='Progress check conditions'!$B$7,VLOOKUP($AW60,'Progress check conditions'!$C$7:$D$9,2,TRUE),IF($M60='Progress check conditions'!$B$10,VLOOKUP($AW60,'Progress check conditions'!$C$10:$D$12,2,TRUE),IF($M60='Progress check conditions'!$B$13,VLOOKUP($AW60,'Progress check conditions'!$C$13:$D$15,2,TRUE),IF($M60='Progress check conditions'!$B$16,VLOOKUP($AW60,'Progress check conditions'!$C$16:$D$18,2,TRUE),IF($M60='Progress check conditions'!$B$19,VLOOKUP($AW60,'Progress check conditions'!$C$19:$D$21,2,TRUE),VLOOKUP($AW60,'Progress check conditions'!$C$22:$D$24,2,TRUE))))))),"No judgement")</f>
        <v>No judgement</v>
      </c>
      <c r="AY60" s="115"/>
      <c r="AZ60" s="116"/>
      <c r="BA60" s="117"/>
      <c r="BB60" s="6"/>
      <c r="BC60" s="5"/>
      <c r="BD60" s="8"/>
      <c r="BE60" s="6"/>
      <c r="BF60" s="5"/>
      <c r="BG60" s="9"/>
      <c r="BH60" s="1"/>
      <c r="BI60" s="4"/>
      <c r="BJ60" s="8"/>
      <c r="BK60" s="6"/>
      <c r="BL60" s="4"/>
      <c r="BM60" s="9"/>
      <c r="BN60" s="1"/>
      <c r="BO60" s="4"/>
      <c r="BP60" s="8"/>
      <c r="BQ60" s="6"/>
      <c r="BR60" s="4"/>
      <c r="BS60" s="9"/>
      <c r="BT60" s="1"/>
      <c r="BU60" s="3"/>
      <c r="BV60" s="7"/>
      <c r="BW60" s="3"/>
      <c r="BX60" s="4"/>
      <c r="BY60" s="15"/>
      <c r="BZ60" s="1"/>
      <c r="CA60" s="3"/>
      <c r="CB60" s="7"/>
      <c r="CC60" s="3"/>
      <c r="CD60" s="4"/>
      <c r="CE60" s="15"/>
      <c r="CF60" s="1"/>
      <c r="CG60" s="3"/>
      <c r="CH60" s="7"/>
      <c r="CI60" s="2"/>
      <c r="CJ60" s="4"/>
      <c r="CK60" s="19"/>
      <c r="CL60" s="3"/>
      <c r="CM60" s="4"/>
      <c r="CN60" s="15"/>
      <c r="CO60" s="130">
        <f>'Multipliers for tiers'!$F$4*SUM(BB60,BE60,BH60,BK60,BN60,BQ60,BZ60,BW60,CC60,BT60,CF60,CI60,CL60)+'Multipliers for tiers'!$F$5*SUM(BC60,BF60,BI60,BL60,BO60,BR60,CA60,BX60,CD60,BU60,CG60,CJ60,CM60)+'Multipliers for tiers'!$F$6*SUM(BD60,BG60,BJ60,BM60,BP60,BS60,CB60,BY60,CE60,BV60,CH60,CK60,CN60)</f>
        <v>0</v>
      </c>
      <c r="CP60" s="144">
        <f t="shared" si="2"/>
        <v>0</v>
      </c>
      <c r="CQ60" s="133" t="str">
        <f t="shared" si="3"/>
        <v xml:space="preserve"> </v>
      </c>
      <c r="CR60" s="164" t="str">
        <f>IFERROR(IF($M60='Progress check conditions'!$F$4,VLOOKUP($CQ60,'Progress check conditions'!$G$4:$H$6,2,TRUE),IF($M60='Progress check conditions'!$F$7,VLOOKUP($CQ60,'Progress check conditions'!$G$7:$H$9,2,TRUE),IF($M60='Progress check conditions'!$F$10,VLOOKUP($CQ60,'Progress check conditions'!$G$10:$H$12,2,TRUE),IF($M60='Progress check conditions'!$F$13,VLOOKUP($CQ60,'Progress check conditions'!$G$13:$H$15,2,TRUE),IF($M60='Progress check conditions'!$F$16,VLOOKUP($CQ60,'Progress check conditions'!$G$16:$H$18,2,TRUE),IF($M60='Progress check conditions'!$F$19,VLOOKUP($CQ60,'Progress check conditions'!$G$19:$H$21,2,TRUE),VLOOKUP($CQ60,'Progress check conditions'!$G$22:$H$24,2,TRUE))))))),"No judgement")</f>
        <v>No judgement</v>
      </c>
      <c r="CS60" s="115"/>
      <c r="CT60" s="116"/>
      <c r="CU60" s="117"/>
      <c r="CV60" s="1"/>
      <c r="CW60" s="5"/>
      <c r="CX60" s="8"/>
      <c r="CY60" s="6"/>
      <c r="CZ60" s="5"/>
      <c r="DA60" s="9"/>
      <c r="DB60" s="1"/>
      <c r="DC60" s="4"/>
      <c r="DD60" s="8"/>
      <c r="DE60" s="6"/>
      <c r="DF60" s="4"/>
      <c r="DG60" s="9"/>
      <c r="DH60" s="1"/>
      <c r="DI60" s="4"/>
      <c r="DJ60" s="8"/>
      <c r="DK60" s="6"/>
      <c r="DL60" s="4"/>
      <c r="DM60" s="9"/>
      <c r="DN60" s="1"/>
      <c r="DO60" s="3"/>
      <c r="DP60" s="7"/>
      <c r="DQ60" s="3"/>
      <c r="DR60" s="4"/>
      <c r="DS60" s="15"/>
      <c r="DT60" s="1"/>
      <c r="DU60" s="3"/>
      <c r="DV60" s="7"/>
      <c r="DW60" s="3"/>
      <c r="DX60" s="4"/>
      <c r="DY60" s="15"/>
      <c r="DZ60" s="1"/>
      <c r="EA60" s="3"/>
      <c r="EB60" s="7"/>
      <c r="EC60" s="3"/>
      <c r="ED60" s="4"/>
      <c r="EE60" s="15"/>
      <c r="EF60" s="130">
        <f>'Multipliers for tiers'!$I$4*SUM(CV60,CY60,DB60,DE60,DH60,DQ60,DN60,DT60,DK60,DW60,DZ60,EC60)+'Multipliers for tiers'!$I$5*SUM(CW60,CZ60,DC60,DF60,DI60,DR60,DO60,DU60,DL60,DX60,EA60,ED60)+'Multipliers for tiers'!$I$6*SUM(CX60,DA60,DD60,DG60,DJ60,DS60,DP60,DV60,DM60,DY60,EB60,EE60)</f>
        <v>0</v>
      </c>
      <c r="EG60" s="144">
        <f t="shared" si="4"/>
        <v>0</v>
      </c>
      <c r="EH60" s="133" t="str">
        <f t="shared" si="5"/>
        <v xml:space="preserve"> </v>
      </c>
      <c r="EI60" s="164" t="str">
        <f>IFERROR(IF($M60='Progress check conditions'!$J$4,VLOOKUP($EH60,'Progress check conditions'!$K$4:$L$6,2,TRUE),IF($M60='Progress check conditions'!$J$7,VLOOKUP($EH60,'Progress check conditions'!$K$7:$L$9,2,TRUE),IF($M60='Progress check conditions'!$J$10,VLOOKUP($EH60,'Progress check conditions'!$K$10:$L$12,2,TRUE),IF($M60='Progress check conditions'!$J$13,VLOOKUP($EH60,'Progress check conditions'!$K$13:$L$15,2,TRUE),IF($M60='Progress check conditions'!$J$16,VLOOKUP($EH60,'Progress check conditions'!$K$16:$L$18,2,TRUE),IF($M60='Progress check conditions'!$J$19,VLOOKUP($EH60,'Progress check conditions'!$K$19:$L$21,2,TRUE),VLOOKUP($EH60,'Progress check conditions'!$K$22:$L$24,2,TRUE))))))),"No judgement")</f>
        <v>No judgement</v>
      </c>
      <c r="EJ60" s="115"/>
      <c r="EK60" s="116"/>
      <c r="EL60" s="117"/>
      <c r="EM60" s="1"/>
      <c r="EN60" s="4"/>
      <c r="EO60" s="16"/>
      <c r="EP60" s="8"/>
      <c r="EQ60" s="6"/>
      <c r="ER60" s="6"/>
      <c r="ES60" s="6"/>
      <c r="ET60" s="5"/>
      <c r="EU60" s="1"/>
      <c r="EV60" s="4"/>
      <c r="EW60" s="16"/>
      <c r="EX60" s="8"/>
      <c r="EY60" s="6"/>
      <c r="EZ60" s="4"/>
      <c r="FA60" s="16"/>
      <c r="FB60" s="9"/>
      <c r="FC60" s="1"/>
      <c r="FD60" s="4"/>
      <c r="FE60" s="16"/>
      <c r="FF60" s="8"/>
      <c r="FG60" s="6"/>
      <c r="FH60" s="4"/>
      <c r="FI60" s="16"/>
      <c r="FJ60" s="9"/>
      <c r="FK60" s="1"/>
      <c r="FL60" s="4"/>
      <c r="FM60" s="16"/>
      <c r="FN60" s="7"/>
      <c r="FO60" s="3"/>
      <c r="FP60" s="5"/>
      <c r="FQ60" s="5"/>
      <c r="FR60" s="15"/>
      <c r="FS60" s="1"/>
      <c r="FT60" s="4"/>
      <c r="FU60" s="16"/>
      <c r="FV60" s="7"/>
      <c r="FW60" s="3"/>
      <c r="FX60" s="5"/>
      <c r="FY60" s="5"/>
      <c r="FZ60" s="15"/>
      <c r="GA60" s="1"/>
      <c r="GB60" s="4"/>
      <c r="GC60" s="4"/>
      <c r="GD60" s="7"/>
      <c r="GE60" s="3"/>
      <c r="GF60" s="5"/>
      <c r="GG60" s="5"/>
      <c r="GH60" s="15"/>
      <c r="GI60" s="130">
        <f>'Multipliers for tiers'!$L$4*SUM(EM60,EQ60,EU60,EY60,FC60,FG60,FK60,FO60,FS60,FW60,GA60,GE60)+'Multipliers for tiers'!$L$5*SUM(EN60,ER60,EV60,EZ60,FD60,FH60,FL60,FP60,FT60,FX60,GB60,GF60)+'Multipliers for tiers'!$L$6*SUM(EO60,ES60,EW60,FA60,FE60,FI60,FM60,FQ60,FU60,FY60,GC60,GG60)+'Multipliers for tiers'!$L$7*SUM(EP60,ET60,EX60,FB60,FF60,FJ60,FN60,FR60,FV60,FZ60,GD60,GH60)</f>
        <v>0</v>
      </c>
      <c r="GJ60" s="144">
        <f t="shared" si="6"/>
        <v>0</v>
      </c>
      <c r="GK60" s="136" t="str">
        <f t="shared" si="7"/>
        <v xml:space="preserve"> </v>
      </c>
      <c r="GL60" s="164" t="str">
        <f>IFERROR(IF($M60='Progress check conditions'!$N$4,VLOOKUP($GK60,'Progress check conditions'!$O$4:$P$6,2,TRUE),IF($M60='Progress check conditions'!$N$7,VLOOKUP($GK60,'Progress check conditions'!$O$7:$P$9,2,TRUE),IF($M60='Progress check conditions'!$N$10,VLOOKUP($GK60,'Progress check conditions'!$O$10:$P$12,2,TRUE),IF($M60='Progress check conditions'!$N$13,VLOOKUP($GK60,'Progress check conditions'!$O$13:$P$15,2,TRUE),IF($M60='Progress check conditions'!$N$16,VLOOKUP($GK60,'Progress check conditions'!$O$16:$P$18,2,TRUE),IF($M60='Progress check conditions'!$N$19,VLOOKUP($GK60,'Progress check conditions'!$O$19:$P$21,2,TRUE),VLOOKUP($GK60,'Progress check conditions'!$O$22:$P$24,2,TRUE))))))),"No judgement")</f>
        <v>No judgement</v>
      </c>
      <c r="GM60" s="115"/>
      <c r="GN60" s="116"/>
      <c r="GO60" s="117"/>
      <c r="GP60" s="1"/>
      <c r="GQ60" s="4"/>
      <c r="GR60" s="4"/>
      <c r="GS60" s="8"/>
      <c r="GT60" s="6"/>
      <c r="GU60" s="6"/>
      <c r="GV60" s="6"/>
      <c r="GW60" s="5"/>
      <c r="GX60" s="1"/>
      <c r="GY60" s="4"/>
      <c r="GZ60" s="4"/>
      <c r="HA60" s="8"/>
      <c r="HB60" s="6"/>
      <c r="HC60" s="4"/>
      <c r="HD60" s="4"/>
      <c r="HE60" s="9"/>
      <c r="HF60" s="1"/>
      <c r="HG60" s="4"/>
      <c r="HH60" s="4"/>
      <c r="HI60" s="8"/>
      <c r="HJ60" s="6"/>
      <c r="HK60" s="4"/>
      <c r="HL60" s="4"/>
      <c r="HM60" s="9"/>
      <c r="HN60" s="130">
        <f>'Multipliers for tiers'!$O$4*SUM(GP60,GT60,GX60,HB60,HF60,HJ60)+'Multipliers for tiers'!$O$5*SUM(GQ60,GU60,GY60,HC60,HG60,HK60)+'Multipliers for tiers'!$O$6*SUM(GR60,GV60,GZ60,HD60,HH60,HL60)+'Multipliers for tiers'!$O$7*SUM(GS60,GW60,HA60,HE60,HI60,HM60)</f>
        <v>0</v>
      </c>
      <c r="HO60" s="144">
        <f t="shared" si="8"/>
        <v>0</v>
      </c>
      <c r="HP60" s="136" t="str">
        <f t="shared" si="9"/>
        <v xml:space="preserve"> </v>
      </c>
      <c r="HQ60" s="164" t="str">
        <f>IFERROR(IF($M60='Progress check conditions'!$N$4,VLOOKUP($HP60,'Progress check conditions'!$S$4:$T$6,2,TRUE),IF($M60='Progress check conditions'!$N$7,VLOOKUP($HP60,'Progress check conditions'!$S$7:$T$9,2,TRUE),IF($M60='Progress check conditions'!$N$10,VLOOKUP($HP60,'Progress check conditions'!$S$10:$T$12,2,TRUE),IF($M60='Progress check conditions'!$N$13,VLOOKUP($HP60,'Progress check conditions'!$S$13:$T$15,2,TRUE),IF($M60='Progress check conditions'!$N$16,VLOOKUP($HP60,'Progress check conditions'!$S$16:$T$18,2,TRUE),IF($M60='Progress check conditions'!$N$19,VLOOKUP($HP60,'Progress check conditions'!$S$19:$T$21,2,TRUE),VLOOKUP($HP60,'Progress check conditions'!$S$22:$T$24,2,TRUE))))))),"No judgement")</f>
        <v>No judgement</v>
      </c>
      <c r="HR60" s="115"/>
      <c r="HS60" s="116"/>
      <c r="HT60" s="117"/>
    </row>
    <row r="61" spans="1:228" x14ac:dyDescent="0.3">
      <c r="A61" s="156"/>
      <c r="B61" s="110"/>
      <c r="C61" s="111"/>
      <c r="D61" s="109"/>
      <c r="E61" s="112"/>
      <c r="F61" s="112"/>
      <c r="G61" s="112"/>
      <c r="H61" s="112"/>
      <c r="I61" s="113"/>
      <c r="J61" s="109"/>
      <c r="K61" s="113"/>
      <c r="L61" s="109"/>
      <c r="M61" s="114"/>
      <c r="N61" s="1"/>
      <c r="O61" s="5"/>
      <c r="P61" s="8"/>
      <c r="Q61" s="6"/>
      <c r="R61" s="5"/>
      <c r="S61" s="9"/>
      <c r="T61" s="1"/>
      <c r="U61" s="4"/>
      <c r="V61" s="8"/>
      <c r="W61" s="6"/>
      <c r="X61" s="4"/>
      <c r="Y61" s="9"/>
      <c r="Z61" s="1"/>
      <c r="AA61" s="4"/>
      <c r="AB61" s="8"/>
      <c r="AC61" s="6"/>
      <c r="AD61" s="4"/>
      <c r="AE61" s="9"/>
      <c r="AF61" s="1"/>
      <c r="AG61" s="3"/>
      <c r="AH61" s="7"/>
      <c r="AI61" s="3"/>
      <c r="AJ61" s="4"/>
      <c r="AK61" s="15"/>
      <c r="AL61" s="1"/>
      <c r="AM61" s="3"/>
      <c r="AN61" s="7"/>
      <c r="AO61" s="3"/>
      <c r="AP61" s="4"/>
      <c r="AQ61" s="15"/>
      <c r="AR61" s="1"/>
      <c r="AS61" s="3"/>
      <c r="AT61" s="43"/>
      <c r="AU61" s="130">
        <f>'Multipliers for tiers'!$C$4*SUM(N61,Q61,T61,W61,AF61,AC61,AI61,Z61,AL61,AO61,AR61)+'Multipliers for tiers'!$C$5*SUM(O61,R61,U61,X61,AG61,AD61,AJ61,AA61,AM61,AP61,AS61)+'Multipliers for tiers'!$C$6*SUM(P61,S61,V61,Y61,AH61,AE61,AK61,AB61,AN61,AQ61,AT61)</f>
        <v>0</v>
      </c>
      <c r="AV61" s="141">
        <f t="shared" si="0"/>
        <v>0</v>
      </c>
      <c r="AW61" s="151" t="str">
        <f t="shared" si="1"/>
        <v xml:space="preserve"> </v>
      </c>
      <c r="AX61" s="164" t="str">
        <f>IFERROR(IF($M61='Progress check conditions'!$B$4,VLOOKUP($AW61,'Progress check conditions'!$C$4:$D$6,2,TRUE),IF($M61='Progress check conditions'!$B$7,VLOOKUP($AW61,'Progress check conditions'!$C$7:$D$9,2,TRUE),IF($M61='Progress check conditions'!$B$10,VLOOKUP($AW61,'Progress check conditions'!$C$10:$D$12,2,TRUE),IF($M61='Progress check conditions'!$B$13,VLOOKUP($AW61,'Progress check conditions'!$C$13:$D$15,2,TRUE),IF($M61='Progress check conditions'!$B$16,VLOOKUP($AW61,'Progress check conditions'!$C$16:$D$18,2,TRUE),IF($M61='Progress check conditions'!$B$19,VLOOKUP($AW61,'Progress check conditions'!$C$19:$D$21,2,TRUE),VLOOKUP($AW61,'Progress check conditions'!$C$22:$D$24,2,TRUE))))))),"No judgement")</f>
        <v>No judgement</v>
      </c>
      <c r="AY61" s="115"/>
      <c r="AZ61" s="116"/>
      <c r="BA61" s="117"/>
      <c r="BB61" s="6"/>
      <c r="BC61" s="5"/>
      <c r="BD61" s="8"/>
      <c r="BE61" s="6"/>
      <c r="BF61" s="5"/>
      <c r="BG61" s="9"/>
      <c r="BH61" s="1"/>
      <c r="BI61" s="4"/>
      <c r="BJ61" s="8"/>
      <c r="BK61" s="6"/>
      <c r="BL61" s="4"/>
      <c r="BM61" s="9"/>
      <c r="BN61" s="1"/>
      <c r="BO61" s="4"/>
      <c r="BP61" s="8"/>
      <c r="BQ61" s="6"/>
      <c r="BR61" s="4"/>
      <c r="BS61" s="9"/>
      <c r="BT61" s="1"/>
      <c r="BU61" s="3"/>
      <c r="BV61" s="7"/>
      <c r="BW61" s="3"/>
      <c r="BX61" s="4"/>
      <c r="BY61" s="15"/>
      <c r="BZ61" s="1"/>
      <c r="CA61" s="3"/>
      <c r="CB61" s="7"/>
      <c r="CC61" s="3"/>
      <c r="CD61" s="4"/>
      <c r="CE61" s="15"/>
      <c r="CF61" s="1"/>
      <c r="CG61" s="3"/>
      <c r="CH61" s="7"/>
      <c r="CI61" s="2"/>
      <c r="CJ61" s="4"/>
      <c r="CK61" s="19"/>
      <c r="CL61" s="3"/>
      <c r="CM61" s="4"/>
      <c r="CN61" s="15"/>
      <c r="CO61" s="130">
        <f>'Multipliers for tiers'!$F$4*SUM(BB61,BE61,BH61,BK61,BN61,BQ61,BZ61,BW61,CC61,BT61,CF61,CI61,CL61)+'Multipliers for tiers'!$F$5*SUM(BC61,BF61,BI61,BL61,BO61,BR61,CA61,BX61,CD61,BU61,CG61,CJ61,CM61)+'Multipliers for tiers'!$F$6*SUM(BD61,BG61,BJ61,BM61,BP61,BS61,CB61,BY61,CE61,BV61,CH61,CK61,CN61)</f>
        <v>0</v>
      </c>
      <c r="CP61" s="144">
        <f t="shared" si="2"/>
        <v>0</v>
      </c>
      <c r="CQ61" s="133" t="str">
        <f t="shared" si="3"/>
        <v xml:space="preserve"> </v>
      </c>
      <c r="CR61" s="164" t="str">
        <f>IFERROR(IF($M61='Progress check conditions'!$F$4,VLOOKUP($CQ61,'Progress check conditions'!$G$4:$H$6,2,TRUE),IF($M61='Progress check conditions'!$F$7,VLOOKUP($CQ61,'Progress check conditions'!$G$7:$H$9,2,TRUE),IF($M61='Progress check conditions'!$F$10,VLOOKUP($CQ61,'Progress check conditions'!$G$10:$H$12,2,TRUE),IF($M61='Progress check conditions'!$F$13,VLOOKUP($CQ61,'Progress check conditions'!$G$13:$H$15,2,TRUE),IF($M61='Progress check conditions'!$F$16,VLOOKUP($CQ61,'Progress check conditions'!$G$16:$H$18,2,TRUE),IF($M61='Progress check conditions'!$F$19,VLOOKUP($CQ61,'Progress check conditions'!$G$19:$H$21,2,TRUE),VLOOKUP($CQ61,'Progress check conditions'!$G$22:$H$24,2,TRUE))))))),"No judgement")</f>
        <v>No judgement</v>
      </c>
      <c r="CS61" s="115"/>
      <c r="CT61" s="116"/>
      <c r="CU61" s="117"/>
      <c r="CV61" s="1"/>
      <c r="CW61" s="5"/>
      <c r="CX61" s="8"/>
      <c r="CY61" s="6"/>
      <c r="CZ61" s="5"/>
      <c r="DA61" s="9"/>
      <c r="DB61" s="1"/>
      <c r="DC61" s="4"/>
      <c r="DD61" s="8"/>
      <c r="DE61" s="6"/>
      <c r="DF61" s="4"/>
      <c r="DG61" s="9"/>
      <c r="DH61" s="1"/>
      <c r="DI61" s="4"/>
      <c r="DJ61" s="8"/>
      <c r="DK61" s="6"/>
      <c r="DL61" s="4"/>
      <c r="DM61" s="9"/>
      <c r="DN61" s="1"/>
      <c r="DO61" s="3"/>
      <c r="DP61" s="7"/>
      <c r="DQ61" s="3"/>
      <c r="DR61" s="4"/>
      <c r="DS61" s="15"/>
      <c r="DT61" s="1"/>
      <c r="DU61" s="3"/>
      <c r="DV61" s="7"/>
      <c r="DW61" s="3"/>
      <c r="DX61" s="4"/>
      <c r="DY61" s="15"/>
      <c r="DZ61" s="1"/>
      <c r="EA61" s="3"/>
      <c r="EB61" s="7"/>
      <c r="EC61" s="3"/>
      <c r="ED61" s="4"/>
      <c r="EE61" s="15"/>
      <c r="EF61" s="130">
        <f>'Multipliers for tiers'!$I$4*SUM(CV61,CY61,DB61,DE61,DH61,DQ61,DN61,DT61,DK61,DW61,DZ61,EC61)+'Multipliers for tiers'!$I$5*SUM(CW61,CZ61,DC61,DF61,DI61,DR61,DO61,DU61,DL61,DX61,EA61,ED61)+'Multipliers for tiers'!$I$6*SUM(CX61,DA61,DD61,DG61,DJ61,DS61,DP61,DV61,DM61,DY61,EB61,EE61)</f>
        <v>0</v>
      </c>
      <c r="EG61" s="144">
        <f t="shared" si="4"/>
        <v>0</v>
      </c>
      <c r="EH61" s="133" t="str">
        <f t="shared" si="5"/>
        <v xml:space="preserve"> </v>
      </c>
      <c r="EI61" s="164" t="str">
        <f>IFERROR(IF($M61='Progress check conditions'!$J$4,VLOOKUP($EH61,'Progress check conditions'!$K$4:$L$6,2,TRUE),IF($M61='Progress check conditions'!$J$7,VLOOKUP($EH61,'Progress check conditions'!$K$7:$L$9,2,TRUE),IF($M61='Progress check conditions'!$J$10,VLOOKUP($EH61,'Progress check conditions'!$K$10:$L$12,2,TRUE),IF($M61='Progress check conditions'!$J$13,VLOOKUP($EH61,'Progress check conditions'!$K$13:$L$15,2,TRUE),IF($M61='Progress check conditions'!$J$16,VLOOKUP($EH61,'Progress check conditions'!$K$16:$L$18,2,TRUE),IF($M61='Progress check conditions'!$J$19,VLOOKUP($EH61,'Progress check conditions'!$K$19:$L$21,2,TRUE),VLOOKUP($EH61,'Progress check conditions'!$K$22:$L$24,2,TRUE))))))),"No judgement")</f>
        <v>No judgement</v>
      </c>
      <c r="EJ61" s="115"/>
      <c r="EK61" s="116"/>
      <c r="EL61" s="117"/>
      <c r="EM61" s="1"/>
      <c r="EN61" s="4"/>
      <c r="EO61" s="16"/>
      <c r="EP61" s="8"/>
      <c r="EQ61" s="6"/>
      <c r="ER61" s="6"/>
      <c r="ES61" s="6"/>
      <c r="ET61" s="5"/>
      <c r="EU61" s="1"/>
      <c r="EV61" s="4"/>
      <c r="EW61" s="16"/>
      <c r="EX61" s="8"/>
      <c r="EY61" s="6"/>
      <c r="EZ61" s="4"/>
      <c r="FA61" s="16"/>
      <c r="FB61" s="9"/>
      <c r="FC61" s="1"/>
      <c r="FD61" s="4"/>
      <c r="FE61" s="16"/>
      <c r="FF61" s="8"/>
      <c r="FG61" s="6"/>
      <c r="FH61" s="4"/>
      <c r="FI61" s="16"/>
      <c r="FJ61" s="9"/>
      <c r="FK61" s="1"/>
      <c r="FL61" s="4"/>
      <c r="FM61" s="16"/>
      <c r="FN61" s="7"/>
      <c r="FO61" s="3"/>
      <c r="FP61" s="5"/>
      <c r="FQ61" s="5"/>
      <c r="FR61" s="15"/>
      <c r="FS61" s="1"/>
      <c r="FT61" s="4"/>
      <c r="FU61" s="16"/>
      <c r="FV61" s="7"/>
      <c r="FW61" s="3"/>
      <c r="FX61" s="5"/>
      <c r="FY61" s="5"/>
      <c r="FZ61" s="15"/>
      <c r="GA61" s="1"/>
      <c r="GB61" s="4"/>
      <c r="GC61" s="4"/>
      <c r="GD61" s="7"/>
      <c r="GE61" s="3"/>
      <c r="GF61" s="5"/>
      <c r="GG61" s="5"/>
      <c r="GH61" s="15"/>
      <c r="GI61" s="130">
        <f>'Multipliers for tiers'!$L$4*SUM(EM61,EQ61,EU61,EY61,FC61,FG61,FK61,FO61,FS61,FW61,GA61,GE61)+'Multipliers for tiers'!$L$5*SUM(EN61,ER61,EV61,EZ61,FD61,FH61,FL61,FP61,FT61,FX61,GB61,GF61)+'Multipliers for tiers'!$L$6*SUM(EO61,ES61,EW61,FA61,FE61,FI61,FM61,FQ61,FU61,FY61,GC61,GG61)+'Multipliers for tiers'!$L$7*SUM(EP61,ET61,EX61,FB61,FF61,FJ61,FN61,FR61,FV61,FZ61,GD61,GH61)</f>
        <v>0</v>
      </c>
      <c r="GJ61" s="144">
        <f t="shared" si="6"/>
        <v>0</v>
      </c>
      <c r="GK61" s="136" t="str">
        <f t="shared" si="7"/>
        <v xml:space="preserve"> </v>
      </c>
      <c r="GL61" s="164" t="str">
        <f>IFERROR(IF($M61='Progress check conditions'!$N$4,VLOOKUP($GK61,'Progress check conditions'!$O$4:$P$6,2,TRUE),IF($M61='Progress check conditions'!$N$7,VLOOKUP($GK61,'Progress check conditions'!$O$7:$P$9,2,TRUE),IF($M61='Progress check conditions'!$N$10,VLOOKUP($GK61,'Progress check conditions'!$O$10:$P$12,2,TRUE),IF($M61='Progress check conditions'!$N$13,VLOOKUP($GK61,'Progress check conditions'!$O$13:$P$15,2,TRUE),IF($M61='Progress check conditions'!$N$16,VLOOKUP($GK61,'Progress check conditions'!$O$16:$P$18,2,TRUE),IF($M61='Progress check conditions'!$N$19,VLOOKUP($GK61,'Progress check conditions'!$O$19:$P$21,2,TRUE),VLOOKUP($GK61,'Progress check conditions'!$O$22:$P$24,2,TRUE))))))),"No judgement")</f>
        <v>No judgement</v>
      </c>
      <c r="GM61" s="115"/>
      <c r="GN61" s="116"/>
      <c r="GO61" s="117"/>
      <c r="GP61" s="1"/>
      <c r="GQ61" s="4"/>
      <c r="GR61" s="4"/>
      <c r="GS61" s="8"/>
      <c r="GT61" s="6"/>
      <c r="GU61" s="6"/>
      <c r="GV61" s="6"/>
      <c r="GW61" s="5"/>
      <c r="GX61" s="1"/>
      <c r="GY61" s="4"/>
      <c r="GZ61" s="4"/>
      <c r="HA61" s="8"/>
      <c r="HB61" s="6"/>
      <c r="HC61" s="4"/>
      <c r="HD61" s="4"/>
      <c r="HE61" s="9"/>
      <c r="HF61" s="1"/>
      <c r="HG61" s="4"/>
      <c r="HH61" s="4"/>
      <c r="HI61" s="8"/>
      <c r="HJ61" s="6"/>
      <c r="HK61" s="4"/>
      <c r="HL61" s="4"/>
      <c r="HM61" s="9"/>
      <c r="HN61" s="130">
        <f>'Multipliers for tiers'!$O$4*SUM(GP61,GT61,GX61,HB61,HF61,HJ61)+'Multipliers for tiers'!$O$5*SUM(GQ61,GU61,GY61,HC61,HG61,HK61)+'Multipliers for tiers'!$O$6*SUM(GR61,GV61,GZ61,HD61,HH61,HL61)+'Multipliers for tiers'!$O$7*SUM(GS61,GW61,HA61,HE61,HI61,HM61)</f>
        <v>0</v>
      </c>
      <c r="HO61" s="144">
        <f t="shared" si="8"/>
        <v>0</v>
      </c>
      <c r="HP61" s="136" t="str">
        <f t="shared" si="9"/>
        <v xml:space="preserve"> </v>
      </c>
      <c r="HQ61" s="164" t="str">
        <f>IFERROR(IF($M61='Progress check conditions'!$N$4,VLOOKUP($HP61,'Progress check conditions'!$S$4:$T$6,2,TRUE),IF($M61='Progress check conditions'!$N$7,VLOOKUP($HP61,'Progress check conditions'!$S$7:$T$9,2,TRUE),IF($M61='Progress check conditions'!$N$10,VLOOKUP($HP61,'Progress check conditions'!$S$10:$T$12,2,TRUE),IF($M61='Progress check conditions'!$N$13,VLOOKUP($HP61,'Progress check conditions'!$S$13:$T$15,2,TRUE),IF($M61='Progress check conditions'!$N$16,VLOOKUP($HP61,'Progress check conditions'!$S$16:$T$18,2,TRUE),IF($M61='Progress check conditions'!$N$19,VLOOKUP($HP61,'Progress check conditions'!$S$19:$T$21,2,TRUE),VLOOKUP($HP61,'Progress check conditions'!$S$22:$T$24,2,TRUE))))))),"No judgement")</f>
        <v>No judgement</v>
      </c>
      <c r="HR61" s="115"/>
      <c r="HS61" s="116"/>
      <c r="HT61" s="117"/>
    </row>
    <row r="62" spans="1:228" x14ac:dyDescent="0.3">
      <c r="A62" s="156"/>
      <c r="B62" s="110"/>
      <c r="C62" s="111"/>
      <c r="D62" s="109"/>
      <c r="E62" s="112"/>
      <c r="F62" s="112"/>
      <c r="G62" s="112"/>
      <c r="H62" s="112"/>
      <c r="I62" s="113"/>
      <c r="J62" s="109"/>
      <c r="K62" s="113"/>
      <c r="L62" s="109"/>
      <c r="M62" s="114"/>
      <c r="N62" s="1"/>
      <c r="O62" s="5"/>
      <c r="P62" s="8"/>
      <c r="Q62" s="6"/>
      <c r="R62" s="5"/>
      <c r="S62" s="9"/>
      <c r="T62" s="1"/>
      <c r="U62" s="4"/>
      <c r="V62" s="8"/>
      <c r="W62" s="6"/>
      <c r="X62" s="4"/>
      <c r="Y62" s="9"/>
      <c r="Z62" s="1"/>
      <c r="AA62" s="4"/>
      <c r="AB62" s="8"/>
      <c r="AC62" s="6"/>
      <c r="AD62" s="4"/>
      <c r="AE62" s="9"/>
      <c r="AF62" s="1"/>
      <c r="AG62" s="3"/>
      <c r="AH62" s="7"/>
      <c r="AI62" s="3"/>
      <c r="AJ62" s="4"/>
      <c r="AK62" s="15"/>
      <c r="AL62" s="1"/>
      <c r="AM62" s="3"/>
      <c r="AN62" s="7"/>
      <c r="AO62" s="3"/>
      <c r="AP62" s="4"/>
      <c r="AQ62" s="15"/>
      <c r="AR62" s="1"/>
      <c r="AS62" s="3"/>
      <c r="AT62" s="43"/>
      <c r="AU62" s="130">
        <f>'Multipliers for tiers'!$C$4*SUM(N62,Q62,T62,W62,AF62,AC62,AI62,Z62,AL62,AO62,AR62)+'Multipliers for tiers'!$C$5*SUM(O62,R62,U62,X62,AG62,AD62,AJ62,AA62,AM62,AP62,AS62)+'Multipliers for tiers'!$C$6*SUM(P62,S62,V62,Y62,AH62,AE62,AK62,AB62,AN62,AQ62,AT62)</f>
        <v>0</v>
      </c>
      <c r="AV62" s="141">
        <f t="shared" si="0"/>
        <v>0</v>
      </c>
      <c r="AW62" s="151" t="str">
        <f t="shared" si="1"/>
        <v xml:space="preserve"> </v>
      </c>
      <c r="AX62" s="164" t="str">
        <f>IFERROR(IF($M62='Progress check conditions'!$B$4,VLOOKUP($AW62,'Progress check conditions'!$C$4:$D$6,2,TRUE),IF($M62='Progress check conditions'!$B$7,VLOOKUP($AW62,'Progress check conditions'!$C$7:$D$9,2,TRUE),IF($M62='Progress check conditions'!$B$10,VLOOKUP($AW62,'Progress check conditions'!$C$10:$D$12,2,TRUE),IF($M62='Progress check conditions'!$B$13,VLOOKUP($AW62,'Progress check conditions'!$C$13:$D$15,2,TRUE),IF($M62='Progress check conditions'!$B$16,VLOOKUP($AW62,'Progress check conditions'!$C$16:$D$18,2,TRUE),IF($M62='Progress check conditions'!$B$19,VLOOKUP($AW62,'Progress check conditions'!$C$19:$D$21,2,TRUE),VLOOKUP($AW62,'Progress check conditions'!$C$22:$D$24,2,TRUE))))))),"No judgement")</f>
        <v>No judgement</v>
      </c>
      <c r="AY62" s="115"/>
      <c r="AZ62" s="116"/>
      <c r="BA62" s="117"/>
      <c r="BB62" s="6"/>
      <c r="BC62" s="5"/>
      <c r="BD62" s="8"/>
      <c r="BE62" s="6"/>
      <c r="BF62" s="5"/>
      <c r="BG62" s="9"/>
      <c r="BH62" s="1"/>
      <c r="BI62" s="4"/>
      <c r="BJ62" s="8"/>
      <c r="BK62" s="6"/>
      <c r="BL62" s="4"/>
      <c r="BM62" s="9"/>
      <c r="BN62" s="1"/>
      <c r="BO62" s="4"/>
      <c r="BP62" s="8"/>
      <c r="BQ62" s="6"/>
      <c r="BR62" s="4"/>
      <c r="BS62" s="9"/>
      <c r="BT62" s="1"/>
      <c r="BU62" s="3"/>
      <c r="BV62" s="7"/>
      <c r="BW62" s="3"/>
      <c r="BX62" s="4"/>
      <c r="BY62" s="15"/>
      <c r="BZ62" s="1"/>
      <c r="CA62" s="3"/>
      <c r="CB62" s="7"/>
      <c r="CC62" s="3"/>
      <c r="CD62" s="4"/>
      <c r="CE62" s="15"/>
      <c r="CF62" s="1"/>
      <c r="CG62" s="3"/>
      <c r="CH62" s="7"/>
      <c r="CI62" s="2"/>
      <c r="CJ62" s="4"/>
      <c r="CK62" s="19"/>
      <c r="CL62" s="3"/>
      <c r="CM62" s="4"/>
      <c r="CN62" s="15"/>
      <c r="CO62" s="130">
        <f>'Multipliers for tiers'!$F$4*SUM(BB62,BE62,BH62,BK62,BN62,BQ62,BZ62,BW62,CC62,BT62,CF62,CI62,CL62)+'Multipliers for tiers'!$F$5*SUM(BC62,BF62,BI62,BL62,BO62,BR62,CA62,BX62,CD62,BU62,CG62,CJ62,CM62)+'Multipliers for tiers'!$F$6*SUM(BD62,BG62,BJ62,BM62,BP62,BS62,CB62,BY62,CE62,BV62,CH62,CK62,CN62)</f>
        <v>0</v>
      </c>
      <c r="CP62" s="144">
        <f t="shared" si="2"/>
        <v>0</v>
      </c>
      <c r="CQ62" s="133" t="str">
        <f t="shared" si="3"/>
        <v xml:space="preserve"> </v>
      </c>
      <c r="CR62" s="164" t="str">
        <f>IFERROR(IF($M62='Progress check conditions'!$F$4,VLOOKUP($CQ62,'Progress check conditions'!$G$4:$H$6,2,TRUE),IF($M62='Progress check conditions'!$F$7,VLOOKUP($CQ62,'Progress check conditions'!$G$7:$H$9,2,TRUE),IF($M62='Progress check conditions'!$F$10,VLOOKUP($CQ62,'Progress check conditions'!$G$10:$H$12,2,TRUE),IF($M62='Progress check conditions'!$F$13,VLOOKUP($CQ62,'Progress check conditions'!$G$13:$H$15,2,TRUE),IF($M62='Progress check conditions'!$F$16,VLOOKUP($CQ62,'Progress check conditions'!$G$16:$H$18,2,TRUE),IF($M62='Progress check conditions'!$F$19,VLOOKUP($CQ62,'Progress check conditions'!$G$19:$H$21,2,TRUE),VLOOKUP($CQ62,'Progress check conditions'!$G$22:$H$24,2,TRUE))))))),"No judgement")</f>
        <v>No judgement</v>
      </c>
      <c r="CS62" s="115"/>
      <c r="CT62" s="116"/>
      <c r="CU62" s="117"/>
      <c r="CV62" s="1"/>
      <c r="CW62" s="5"/>
      <c r="CX62" s="8"/>
      <c r="CY62" s="6"/>
      <c r="CZ62" s="5"/>
      <c r="DA62" s="9"/>
      <c r="DB62" s="1"/>
      <c r="DC62" s="4"/>
      <c r="DD62" s="8"/>
      <c r="DE62" s="6"/>
      <c r="DF62" s="4"/>
      <c r="DG62" s="9"/>
      <c r="DH62" s="1"/>
      <c r="DI62" s="4"/>
      <c r="DJ62" s="8"/>
      <c r="DK62" s="6"/>
      <c r="DL62" s="4"/>
      <c r="DM62" s="9"/>
      <c r="DN62" s="1"/>
      <c r="DO62" s="3"/>
      <c r="DP62" s="7"/>
      <c r="DQ62" s="3"/>
      <c r="DR62" s="4"/>
      <c r="DS62" s="15"/>
      <c r="DT62" s="1"/>
      <c r="DU62" s="3"/>
      <c r="DV62" s="7"/>
      <c r="DW62" s="3"/>
      <c r="DX62" s="4"/>
      <c r="DY62" s="15"/>
      <c r="DZ62" s="1"/>
      <c r="EA62" s="3"/>
      <c r="EB62" s="7"/>
      <c r="EC62" s="3"/>
      <c r="ED62" s="4"/>
      <c r="EE62" s="15"/>
      <c r="EF62" s="130">
        <f>'Multipliers for tiers'!$I$4*SUM(CV62,CY62,DB62,DE62,DH62,DQ62,DN62,DT62,DK62,DW62,DZ62,EC62)+'Multipliers for tiers'!$I$5*SUM(CW62,CZ62,DC62,DF62,DI62,DR62,DO62,DU62,DL62,DX62,EA62,ED62)+'Multipliers for tiers'!$I$6*SUM(CX62,DA62,DD62,DG62,DJ62,DS62,DP62,DV62,DM62,DY62,EB62,EE62)</f>
        <v>0</v>
      </c>
      <c r="EG62" s="144">
        <f t="shared" si="4"/>
        <v>0</v>
      </c>
      <c r="EH62" s="133" t="str">
        <f t="shared" si="5"/>
        <v xml:space="preserve"> </v>
      </c>
      <c r="EI62" s="164" t="str">
        <f>IFERROR(IF($M62='Progress check conditions'!$J$4,VLOOKUP($EH62,'Progress check conditions'!$K$4:$L$6,2,TRUE),IF($M62='Progress check conditions'!$J$7,VLOOKUP($EH62,'Progress check conditions'!$K$7:$L$9,2,TRUE),IF($M62='Progress check conditions'!$J$10,VLOOKUP($EH62,'Progress check conditions'!$K$10:$L$12,2,TRUE),IF($M62='Progress check conditions'!$J$13,VLOOKUP($EH62,'Progress check conditions'!$K$13:$L$15,2,TRUE),IF($M62='Progress check conditions'!$J$16,VLOOKUP($EH62,'Progress check conditions'!$K$16:$L$18,2,TRUE),IF($M62='Progress check conditions'!$J$19,VLOOKUP($EH62,'Progress check conditions'!$K$19:$L$21,2,TRUE),VLOOKUP($EH62,'Progress check conditions'!$K$22:$L$24,2,TRUE))))))),"No judgement")</f>
        <v>No judgement</v>
      </c>
      <c r="EJ62" s="115"/>
      <c r="EK62" s="116"/>
      <c r="EL62" s="117"/>
      <c r="EM62" s="1"/>
      <c r="EN62" s="4"/>
      <c r="EO62" s="16"/>
      <c r="EP62" s="8"/>
      <c r="EQ62" s="6"/>
      <c r="ER62" s="6"/>
      <c r="ES62" s="6"/>
      <c r="ET62" s="5"/>
      <c r="EU62" s="1"/>
      <c r="EV62" s="4"/>
      <c r="EW62" s="16"/>
      <c r="EX62" s="8"/>
      <c r="EY62" s="6"/>
      <c r="EZ62" s="4"/>
      <c r="FA62" s="16"/>
      <c r="FB62" s="9"/>
      <c r="FC62" s="1"/>
      <c r="FD62" s="4"/>
      <c r="FE62" s="16"/>
      <c r="FF62" s="8"/>
      <c r="FG62" s="6"/>
      <c r="FH62" s="4"/>
      <c r="FI62" s="16"/>
      <c r="FJ62" s="9"/>
      <c r="FK62" s="1"/>
      <c r="FL62" s="4"/>
      <c r="FM62" s="16"/>
      <c r="FN62" s="7"/>
      <c r="FO62" s="3"/>
      <c r="FP62" s="5"/>
      <c r="FQ62" s="5"/>
      <c r="FR62" s="15"/>
      <c r="FS62" s="1"/>
      <c r="FT62" s="4"/>
      <c r="FU62" s="16"/>
      <c r="FV62" s="7"/>
      <c r="FW62" s="3"/>
      <c r="FX62" s="5"/>
      <c r="FY62" s="5"/>
      <c r="FZ62" s="15"/>
      <c r="GA62" s="1"/>
      <c r="GB62" s="4"/>
      <c r="GC62" s="4"/>
      <c r="GD62" s="7"/>
      <c r="GE62" s="3"/>
      <c r="GF62" s="5"/>
      <c r="GG62" s="5"/>
      <c r="GH62" s="15"/>
      <c r="GI62" s="130">
        <f>'Multipliers for tiers'!$L$4*SUM(EM62,EQ62,EU62,EY62,FC62,FG62,FK62,FO62,FS62,FW62,GA62,GE62)+'Multipliers for tiers'!$L$5*SUM(EN62,ER62,EV62,EZ62,FD62,FH62,FL62,FP62,FT62,FX62,GB62,GF62)+'Multipliers for tiers'!$L$6*SUM(EO62,ES62,EW62,FA62,FE62,FI62,FM62,FQ62,FU62,FY62,GC62,GG62)+'Multipliers for tiers'!$L$7*SUM(EP62,ET62,EX62,FB62,FF62,FJ62,FN62,FR62,FV62,FZ62,GD62,GH62)</f>
        <v>0</v>
      </c>
      <c r="GJ62" s="144">
        <f t="shared" si="6"/>
        <v>0</v>
      </c>
      <c r="GK62" s="136" t="str">
        <f t="shared" si="7"/>
        <v xml:space="preserve"> </v>
      </c>
      <c r="GL62" s="164" t="str">
        <f>IFERROR(IF($M62='Progress check conditions'!$N$4,VLOOKUP($GK62,'Progress check conditions'!$O$4:$P$6,2,TRUE),IF($M62='Progress check conditions'!$N$7,VLOOKUP($GK62,'Progress check conditions'!$O$7:$P$9,2,TRUE),IF($M62='Progress check conditions'!$N$10,VLOOKUP($GK62,'Progress check conditions'!$O$10:$P$12,2,TRUE),IF($M62='Progress check conditions'!$N$13,VLOOKUP($GK62,'Progress check conditions'!$O$13:$P$15,2,TRUE),IF($M62='Progress check conditions'!$N$16,VLOOKUP($GK62,'Progress check conditions'!$O$16:$P$18,2,TRUE),IF($M62='Progress check conditions'!$N$19,VLOOKUP($GK62,'Progress check conditions'!$O$19:$P$21,2,TRUE),VLOOKUP($GK62,'Progress check conditions'!$O$22:$P$24,2,TRUE))))))),"No judgement")</f>
        <v>No judgement</v>
      </c>
      <c r="GM62" s="115"/>
      <c r="GN62" s="116"/>
      <c r="GO62" s="117"/>
      <c r="GP62" s="1"/>
      <c r="GQ62" s="4"/>
      <c r="GR62" s="4"/>
      <c r="GS62" s="8"/>
      <c r="GT62" s="6"/>
      <c r="GU62" s="6"/>
      <c r="GV62" s="6"/>
      <c r="GW62" s="5"/>
      <c r="GX62" s="1"/>
      <c r="GY62" s="4"/>
      <c r="GZ62" s="4"/>
      <c r="HA62" s="8"/>
      <c r="HB62" s="6"/>
      <c r="HC62" s="4"/>
      <c r="HD62" s="4"/>
      <c r="HE62" s="9"/>
      <c r="HF62" s="1"/>
      <c r="HG62" s="4"/>
      <c r="HH62" s="4"/>
      <c r="HI62" s="8"/>
      <c r="HJ62" s="6"/>
      <c r="HK62" s="4"/>
      <c r="HL62" s="4"/>
      <c r="HM62" s="9"/>
      <c r="HN62" s="130">
        <f>'Multipliers for tiers'!$O$4*SUM(GP62,GT62,GX62,HB62,HF62,HJ62)+'Multipliers for tiers'!$O$5*SUM(GQ62,GU62,GY62,HC62,HG62,HK62)+'Multipliers for tiers'!$O$6*SUM(GR62,GV62,GZ62,HD62,HH62,HL62)+'Multipliers for tiers'!$O$7*SUM(GS62,GW62,HA62,HE62,HI62,HM62)</f>
        <v>0</v>
      </c>
      <c r="HO62" s="144">
        <f t="shared" si="8"/>
        <v>0</v>
      </c>
      <c r="HP62" s="136" t="str">
        <f t="shared" si="9"/>
        <v xml:space="preserve"> </v>
      </c>
      <c r="HQ62" s="164" t="str">
        <f>IFERROR(IF($M62='Progress check conditions'!$N$4,VLOOKUP($HP62,'Progress check conditions'!$S$4:$T$6,2,TRUE),IF($M62='Progress check conditions'!$N$7,VLOOKUP($HP62,'Progress check conditions'!$S$7:$T$9,2,TRUE),IF($M62='Progress check conditions'!$N$10,VLOOKUP($HP62,'Progress check conditions'!$S$10:$T$12,2,TRUE),IF($M62='Progress check conditions'!$N$13,VLOOKUP($HP62,'Progress check conditions'!$S$13:$T$15,2,TRUE),IF($M62='Progress check conditions'!$N$16,VLOOKUP($HP62,'Progress check conditions'!$S$16:$T$18,2,TRUE),IF($M62='Progress check conditions'!$N$19,VLOOKUP($HP62,'Progress check conditions'!$S$19:$T$21,2,TRUE),VLOOKUP($HP62,'Progress check conditions'!$S$22:$T$24,2,TRUE))))))),"No judgement")</f>
        <v>No judgement</v>
      </c>
      <c r="HR62" s="115"/>
      <c r="HS62" s="116"/>
      <c r="HT62" s="117"/>
    </row>
    <row r="63" spans="1:228" x14ac:dyDescent="0.3">
      <c r="A63" s="156"/>
      <c r="B63" s="110"/>
      <c r="C63" s="111"/>
      <c r="D63" s="109"/>
      <c r="E63" s="112"/>
      <c r="F63" s="112"/>
      <c r="G63" s="112"/>
      <c r="H63" s="112"/>
      <c r="I63" s="113"/>
      <c r="J63" s="109"/>
      <c r="K63" s="113"/>
      <c r="L63" s="109"/>
      <c r="M63" s="114"/>
      <c r="N63" s="1"/>
      <c r="O63" s="5"/>
      <c r="P63" s="8"/>
      <c r="Q63" s="6"/>
      <c r="R63" s="5"/>
      <c r="S63" s="9"/>
      <c r="T63" s="1"/>
      <c r="U63" s="4"/>
      <c r="V63" s="8"/>
      <c r="W63" s="6"/>
      <c r="X63" s="4"/>
      <c r="Y63" s="9"/>
      <c r="Z63" s="1"/>
      <c r="AA63" s="4"/>
      <c r="AB63" s="8"/>
      <c r="AC63" s="6"/>
      <c r="AD63" s="4"/>
      <c r="AE63" s="9"/>
      <c r="AF63" s="1"/>
      <c r="AG63" s="3"/>
      <c r="AH63" s="7"/>
      <c r="AI63" s="3"/>
      <c r="AJ63" s="4"/>
      <c r="AK63" s="15"/>
      <c r="AL63" s="1"/>
      <c r="AM63" s="3"/>
      <c r="AN63" s="7"/>
      <c r="AO63" s="3"/>
      <c r="AP63" s="4"/>
      <c r="AQ63" s="15"/>
      <c r="AR63" s="1"/>
      <c r="AS63" s="3"/>
      <c r="AT63" s="43"/>
      <c r="AU63" s="130">
        <f>'Multipliers for tiers'!$C$4*SUM(N63,Q63,T63,W63,AF63,AC63,AI63,Z63,AL63,AO63,AR63)+'Multipliers for tiers'!$C$5*SUM(O63,R63,U63,X63,AG63,AD63,AJ63,AA63,AM63,AP63,AS63)+'Multipliers for tiers'!$C$6*SUM(P63,S63,V63,Y63,AH63,AE63,AK63,AB63,AN63,AQ63,AT63)</f>
        <v>0</v>
      </c>
      <c r="AV63" s="141">
        <f t="shared" si="0"/>
        <v>0</v>
      </c>
      <c r="AW63" s="151" t="str">
        <f t="shared" si="1"/>
        <v xml:space="preserve"> </v>
      </c>
      <c r="AX63" s="164" t="str">
        <f>IFERROR(IF($M63='Progress check conditions'!$B$4,VLOOKUP($AW63,'Progress check conditions'!$C$4:$D$6,2,TRUE),IF($M63='Progress check conditions'!$B$7,VLOOKUP($AW63,'Progress check conditions'!$C$7:$D$9,2,TRUE),IF($M63='Progress check conditions'!$B$10,VLOOKUP($AW63,'Progress check conditions'!$C$10:$D$12,2,TRUE),IF($M63='Progress check conditions'!$B$13,VLOOKUP($AW63,'Progress check conditions'!$C$13:$D$15,2,TRUE),IF($M63='Progress check conditions'!$B$16,VLOOKUP($AW63,'Progress check conditions'!$C$16:$D$18,2,TRUE),IF($M63='Progress check conditions'!$B$19,VLOOKUP($AW63,'Progress check conditions'!$C$19:$D$21,2,TRUE),VLOOKUP($AW63,'Progress check conditions'!$C$22:$D$24,2,TRUE))))))),"No judgement")</f>
        <v>No judgement</v>
      </c>
      <c r="AY63" s="115"/>
      <c r="AZ63" s="116"/>
      <c r="BA63" s="117"/>
      <c r="BB63" s="6"/>
      <c r="BC63" s="5"/>
      <c r="BD63" s="8"/>
      <c r="BE63" s="6"/>
      <c r="BF63" s="5"/>
      <c r="BG63" s="9"/>
      <c r="BH63" s="1"/>
      <c r="BI63" s="4"/>
      <c r="BJ63" s="8"/>
      <c r="BK63" s="6"/>
      <c r="BL63" s="4"/>
      <c r="BM63" s="9"/>
      <c r="BN63" s="1"/>
      <c r="BO63" s="4"/>
      <c r="BP63" s="8"/>
      <c r="BQ63" s="6"/>
      <c r="BR63" s="4"/>
      <c r="BS63" s="9"/>
      <c r="BT63" s="1"/>
      <c r="BU63" s="3"/>
      <c r="BV63" s="7"/>
      <c r="BW63" s="3"/>
      <c r="BX63" s="4"/>
      <c r="BY63" s="15"/>
      <c r="BZ63" s="1"/>
      <c r="CA63" s="3"/>
      <c r="CB63" s="7"/>
      <c r="CC63" s="3"/>
      <c r="CD63" s="4"/>
      <c r="CE63" s="15"/>
      <c r="CF63" s="1"/>
      <c r="CG63" s="3"/>
      <c r="CH63" s="7"/>
      <c r="CI63" s="2"/>
      <c r="CJ63" s="4"/>
      <c r="CK63" s="19"/>
      <c r="CL63" s="3"/>
      <c r="CM63" s="4"/>
      <c r="CN63" s="15"/>
      <c r="CO63" s="130">
        <f>'Multipliers for tiers'!$F$4*SUM(BB63,BE63,BH63,BK63,BN63,BQ63,BZ63,BW63,CC63,BT63,CF63,CI63,CL63)+'Multipliers for tiers'!$F$5*SUM(BC63,BF63,BI63,BL63,BO63,BR63,CA63,BX63,CD63,BU63,CG63,CJ63,CM63)+'Multipliers for tiers'!$F$6*SUM(BD63,BG63,BJ63,BM63,BP63,BS63,CB63,BY63,CE63,BV63,CH63,CK63,CN63)</f>
        <v>0</v>
      </c>
      <c r="CP63" s="144">
        <f t="shared" si="2"/>
        <v>0</v>
      </c>
      <c r="CQ63" s="133" t="str">
        <f t="shared" si="3"/>
        <v xml:space="preserve"> </v>
      </c>
      <c r="CR63" s="164" t="str">
        <f>IFERROR(IF($M63='Progress check conditions'!$F$4,VLOOKUP($CQ63,'Progress check conditions'!$G$4:$H$6,2,TRUE),IF($M63='Progress check conditions'!$F$7,VLOOKUP($CQ63,'Progress check conditions'!$G$7:$H$9,2,TRUE),IF($M63='Progress check conditions'!$F$10,VLOOKUP($CQ63,'Progress check conditions'!$G$10:$H$12,2,TRUE),IF($M63='Progress check conditions'!$F$13,VLOOKUP($CQ63,'Progress check conditions'!$G$13:$H$15,2,TRUE),IF($M63='Progress check conditions'!$F$16,VLOOKUP($CQ63,'Progress check conditions'!$G$16:$H$18,2,TRUE),IF($M63='Progress check conditions'!$F$19,VLOOKUP($CQ63,'Progress check conditions'!$G$19:$H$21,2,TRUE),VLOOKUP($CQ63,'Progress check conditions'!$G$22:$H$24,2,TRUE))))))),"No judgement")</f>
        <v>No judgement</v>
      </c>
      <c r="CS63" s="115"/>
      <c r="CT63" s="116"/>
      <c r="CU63" s="117"/>
      <c r="CV63" s="1"/>
      <c r="CW63" s="5"/>
      <c r="CX63" s="8"/>
      <c r="CY63" s="6"/>
      <c r="CZ63" s="5"/>
      <c r="DA63" s="9"/>
      <c r="DB63" s="1"/>
      <c r="DC63" s="4"/>
      <c r="DD63" s="8"/>
      <c r="DE63" s="6"/>
      <c r="DF63" s="4"/>
      <c r="DG63" s="9"/>
      <c r="DH63" s="1"/>
      <c r="DI63" s="4"/>
      <c r="DJ63" s="8"/>
      <c r="DK63" s="6"/>
      <c r="DL63" s="4"/>
      <c r="DM63" s="9"/>
      <c r="DN63" s="1"/>
      <c r="DO63" s="3"/>
      <c r="DP63" s="7"/>
      <c r="DQ63" s="3"/>
      <c r="DR63" s="4"/>
      <c r="DS63" s="15"/>
      <c r="DT63" s="1"/>
      <c r="DU63" s="3"/>
      <c r="DV63" s="7"/>
      <c r="DW63" s="3"/>
      <c r="DX63" s="4"/>
      <c r="DY63" s="15"/>
      <c r="DZ63" s="1"/>
      <c r="EA63" s="3"/>
      <c r="EB63" s="7"/>
      <c r="EC63" s="3"/>
      <c r="ED63" s="4"/>
      <c r="EE63" s="15"/>
      <c r="EF63" s="130">
        <f>'Multipliers for tiers'!$I$4*SUM(CV63,CY63,DB63,DE63,DH63,DQ63,DN63,DT63,DK63,DW63,DZ63,EC63)+'Multipliers for tiers'!$I$5*SUM(CW63,CZ63,DC63,DF63,DI63,DR63,DO63,DU63,DL63,DX63,EA63,ED63)+'Multipliers for tiers'!$I$6*SUM(CX63,DA63,DD63,DG63,DJ63,DS63,DP63,DV63,DM63,DY63,EB63,EE63)</f>
        <v>0</v>
      </c>
      <c r="EG63" s="144">
        <f t="shared" si="4"/>
        <v>0</v>
      </c>
      <c r="EH63" s="133" t="str">
        <f t="shared" si="5"/>
        <v xml:space="preserve"> </v>
      </c>
      <c r="EI63" s="164" t="str">
        <f>IFERROR(IF($M63='Progress check conditions'!$J$4,VLOOKUP($EH63,'Progress check conditions'!$K$4:$L$6,2,TRUE),IF($M63='Progress check conditions'!$J$7,VLOOKUP($EH63,'Progress check conditions'!$K$7:$L$9,2,TRUE),IF($M63='Progress check conditions'!$J$10,VLOOKUP($EH63,'Progress check conditions'!$K$10:$L$12,2,TRUE),IF($M63='Progress check conditions'!$J$13,VLOOKUP($EH63,'Progress check conditions'!$K$13:$L$15,2,TRUE),IF($M63='Progress check conditions'!$J$16,VLOOKUP($EH63,'Progress check conditions'!$K$16:$L$18,2,TRUE),IF($M63='Progress check conditions'!$J$19,VLOOKUP($EH63,'Progress check conditions'!$K$19:$L$21,2,TRUE),VLOOKUP($EH63,'Progress check conditions'!$K$22:$L$24,2,TRUE))))))),"No judgement")</f>
        <v>No judgement</v>
      </c>
      <c r="EJ63" s="115"/>
      <c r="EK63" s="116"/>
      <c r="EL63" s="117"/>
      <c r="EM63" s="1"/>
      <c r="EN63" s="4"/>
      <c r="EO63" s="16"/>
      <c r="EP63" s="8"/>
      <c r="EQ63" s="6"/>
      <c r="ER63" s="6"/>
      <c r="ES63" s="6"/>
      <c r="ET63" s="5"/>
      <c r="EU63" s="1"/>
      <c r="EV63" s="4"/>
      <c r="EW63" s="16"/>
      <c r="EX63" s="8"/>
      <c r="EY63" s="6"/>
      <c r="EZ63" s="4"/>
      <c r="FA63" s="16"/>
      <c r="FB63" s="9"/>
      <c r="FC63" s="1"/>
      <c r="FD63" s="4"/>
      <c r="FE63" s="16"/>
      <c r="FF63" s="8"/>
      <c r="FG63" s="6"/>
      <c r="FH63" s="4"/>
      <c r="FI63" s="16"/>
      <c r="FJ63" s="9"/>
      <c r="FK63" s="1"/>
      <c r="FL63" s="4"/>
      <c r="FM63" s="16"/>
      <c r="FN63" s="7"/>
      <c r="FO63" s="3"/>
      <c r="FP63" s="5"/>
      <c r="FQ63" s="5"/>
      <c r="FR63" s="15"/>
      <c r="FS63" s="1"/>
      <c r="FT63" s="4"/>
      <c r="FU63" s="16"/>
      <c r="FV63" s="7"/>
      <c r="FW63" s="3"/>
      <c r="FX63" s="5"/>
      <c r="FY63" s="5"/>
      <c r="FZ63" s="15"/>
      <c r="GA63" s="1"/>
      <c r="GB63" s="4"/>
      <c r="GC63" s="4"/>
      <c r="GD63" s="7"/>
      <c r="GE63" s="3"/>
      <c r="GF63" s="5"/>
      <c r="GG63" s="5"/>
      <c r="GH63" s="15"/>
      <c r="GI63" s="130">
        <f>'Multipliers for tiers'!$L$4*SUM(EM63,EQ63,EU63,EY63,FC63,FG63,FK63,FO63,FS63,FW63,GA63,GE63)+'Multipliers for tiers'!$L$5*SUM(EN63,ER63,EV63,EZ63,FD63,FH63,FL63,FP63,FT63,FX63,GB63,GF63)+'Multipliers for tiers'!$L$6*SUM(EO63,ES63,EW63,FA63,FE63,FI63,FM63,FQ63,FU63,FY63,GC63,GG63)+'Multipliers for tiers'!$L$7*SUM(EP63,ET63,EX63,FB63,FF63,FJ63,FN63,FR63,FV63,FZ63,GD63,GH63)</f>
        <v>0</v>
      </c>
      <c r="GJ63" s="144">
        <f t="shared" si="6"/>
        <v>0</v>
      </c>
      <c r="GK63" s="136" t="str">
        <f t="shared" si="7"/>
        <v xml:space="preserve"> </v>
      </c>
      <c r="GL63" s="164" t="str">
        <f>IFERROR(IF($M63='Progress check conditions'!$N$4,VLOOKUP($GK63,'Progress check conditions'!$O$4:$P$6,2,TRUE),IF($M63='Progress check conditions'!$N$7,VLOOKUP($GK63,'Progress check conditions'!$O$7:$P$9,2,TRUE),IF($M63='Progress check conditions'!$N$10,VLOOKUP($GK63,'Progress check conditions'!$O$10:$P$12,2,TRUE),IF($M63='Progress check conditions'!$N$13,VLOOKUP($GK63,'Progress check conditions'!$O$13:$P$15,2,TRUE),IF($M63='Progress check conditions'!$N$16,VLOOKUP($GK63,'Progress check conditions'!$O$16:$P$18,2,TRUE),IF($M63='Progress check conditions'!$N$19,VLOOKUP($GK63,'Progress check conditions'!$O$19:$P$21,2,TRUE),VLOOKUP($GK63,'Progress check conditions'!$O$22:$P$24,2,TRUE))))))),"No judgement")</f>
        <v>No judgement</v>
      </c>
      <c r="GM63" s="115"/>
      <c r="GN63" s="116"/>
      <c r="GO63" s="117"/>
      <c r="GP63" s="1"/>
      <c r="GQ63" s="4"/>
      <c r="GR63" s="4"/>
      <c r="GS63" s="8"/>
      <c r="GT63" s="6"/>
      <c r="GU63" s="6"/>
      <c r="GV63" s="6"/>
      <c r="GW63" s="5"/>
      <c r="GX63" s="1"/>
      <c r="GY63" s="4"/>
      <c r="GZ63" s="4"/>
      <c r="HA63" s="8"/>
      <c r="HB63" s="6"/>
      <c r="HC63" s="4"/>
      <c r="HD63" s="4"/>
      <c r="HE63" s="9"/>
      <c r="HF63" s="1"/>
      <c r="HG63" s="4"/>
      <c r="HH63" s="4"/>
      <c r="HI63" s="8"/>
      <c r="HJ63" s="6"/>
      <c r="HK63" s="4"/>
      <c r="HL63" s="4"/>
      <c r="HM63" s="9"/>
      <c r="HN63" s="130">
        <f>'Multipliers for tiers'!$O$4*SUM(GP63,GT63,GX63,HB63,HF63,HJ63)+'Multipliers for tiers'!$O$5*SUM(GQ63,GU63,GY63,HC63,HG63,HK63)+'Multipliers for tiers'!$O$6*SUM(GR63,GV63,GZ63,HD63,HH63,HL63)+'Multipliers for tiers'!$O$7*SUM(GS63,GW63,HA63,HE63,HI63,HM63)</f>
        <v>0</v>
      </c>
      <c r="HO63" s="144">
        <f t="shared" si="8"/>
        <v>0</v>
      </c>
      <c r="HP63" s="136" t="str">
        <f t="shared" si="9"/>
        <v xml:space="preserve"> </v>
      </c>
      <c r="HQ63" s="164" t="str">
        <f>IFERROR(IF($M63='Progress check conditions'!$N$4,VLOOKUP($HP63,'Progress check conditions'!$S$4:$T$6,2,TRUE),IF($M63='Progress check conditions'!$N$7,VLOOKUP($HP63,'Progress check conditions'!$S$7:$T$9,2,TRUE),IF($M63='Progress check conditions'!$N$10,VLOOKUP($HP63,'Progress check conditions'!$S$10:$T$12,2,TRUE),IF($M63='Progress check conditions'!$N$13,VLOOKUP($HP63,'Progress check conditions'!$S$13:$T$15,2,TRUE),IF($M63='Progress check conditions'!$N$16,VLOOKUP($HP63,'Progress check conditions'!$S$16:$T$18,2,TRUE),IF($M63='Progress check conditions'!$N$19,VLOOKUP($HP63,'Progress check conditions'!$S$19:$T$21,2,TRUE),VLOOKUP($HP63,'Progress check conditions'!$S$22:$T$24,2,TRUE))))))),"No judgement")</f>
        <v>No judgement</v>
      </c>
      <c r="HR63" s="115"/>
      <c r="HS63" s="116"/>
      <c r="HT63" s="117"/>
    </row>
    <row r="64" spans="1:228" x14ac:dyDescent="0.3">
      <c r="A64" s="156"/>
      <c r="B64" s="110"/>
      <c r="C64" s="111"/>
      <c r="D64" s="109"/>
      <c r="E64" s="112"/>
      <c r="F64" s="112"/>
      <c r="G64" s="112"/>
      <c r="H64" s="112"/>
      <c r="I64" s="113"/>
      <c r="J64" s="109"/>
      <c r="K64" s="113"/>
      <c r="L64" s="109"/>
      <c r="M64" s="114"/>
      <c r="N64" s="1"/>
      <c r="O64" s="5"/>
      <c r="P64" s="8"/>
      <c r="Q64" s="6"/>
      <c r="R64" s="5"/>
      <c r="S64" s="9"/>
      <c r="T64" s="1"/>
      <c r="U64" s="4"/>
      <c r="V64" s="8"/>
      <c r="W64" s="6"/>
      <c r="X64" s="4"/>
      <c r="Y64" s="9"/>
      <c r="Z64" s="1"/>
      <c r="AA64" s="4"/>
      <c r="AB64" s="8"/>
      <c r="AC64" s="6"/>
      <c r="AD64" s="4"/>
      <c r="AE64" s="9"/>
      <c r="AF64" s="1"/>
      <c r="AG64" s="3"/>
      <c r="AH64" s="7"/>
      <c r="AI64" s="3"/>
      <c r="AJ64" s="4"/>
      <c r="AK64" s="15"/>
      <c r="AL64" s="1"/>
      <c r="AM64" s="3"/>
      <c r="AN64" s="7"/>
      <c r="AO64" s="3"/>
      <c r="AP64" s="4"/>
      <c r="AQ64" s="15"/>
      <c r="AR64" s="1"/>
      <c r="AS64" s="3"/>
      <c r="AT64" s="43"/>
      <c r="AU64" s="130">
        <f>'Multipliers for tiers'!$C$4*SUM(N64,Q64,T64,W64,AF64,AC64,AI64,Z64,AL64,AO64,AR64)+'Multipliers for tiers'!$C$5*SUM(O64,R64,U64,X64,AG64,AD64,AJ64,AA64,AM64,AP64,AS64)+'Multipliers for tiers'!$C$6*SUM(P64,S64,V64,Y64,AH64,AE64,AK64,AB64,AN64,AQ64,AT64)</f>
        <v>0</v>
      </c>
      <c r="AV64" s="141">
        <f t="shared" si="0"/>
        <v>0</v>
      </c>
      <c r="AW64" s="151" t="str">
        <f t="shared" si="1"/>
        <v xml:space="preserve"> </v>
      </c>
      <c r="AX64" s="164" t="str">
        <f>IFERROR(IF($M64='Progress check conditions'!$B$4,VLOOKUP($AW64,'Progress check conditions'!$C$4:$D$6,2,TRUE),IF($M64='Progress check conditions'!$B$7,VLOOKUP($AW64,'Progress check conditions'!$C$7:$D$9,2,TRUE),IF($M64='Progress check conditions'!$B$10,VLOOKUP($AW64,'Progress check conditions'!$C$10:$D$12,2,TRUE),IF($M64='Progress check conditions'!$B$13,VLOOKUP($AW64,'Progress check conditions'!$C$13:$D$15,2,TRUE),IF($M64='Progress check conditions'!$B$16,VLOOKUP($AW64,'Progress check conditions'!$C$16:$D$18,2,TRUE),IF($M64='Progress check conditions'!$B$19,VLOOKUP($AW64,'Progress check conditions'!$C$19:$D$21,2,TRUE),VLOOKUP($AW64,'Progress check conditions'!$C$22:$D$24,2,TRUE))))))),"No judgement")</f>
        <v>No judgement</v>
      </c>
      <c r="AY64" s="115"/>
      <c r="AZ64" s="116"/>
      <c r="BA64" s="117"/>
      <c r="BB64" s="6"/>
      <c r="BC64" s="5"/>
      <c r="BD64" s="8"/>
      <c r="BE64" s="6"/>
      <c r="BF64" s="5"/>
      <c r="BG64" s="9"/>
      <c r="BH64" s="1"/>
      <c r="BI64" s="4"/>
      <c r="BJ64" s="8"/>
      <c r="BK64" s="6"/>
      <c r="BL64" s="4"/>
      <c r="BM64" s="9"/>
      <c r="BN64" s="1"/>
      <c r="BO64" s="4"/>
      <c r="BP64" s="8"/>
      <c r="BQ64" s="6"/>
      <c r="BR64" s="4"/>
      <c r="BS64" s="9"/>
      <c r="BT64" s="1"/>
      <c r="BU64" s="3"/>
      <c r="BV64" s="7"/>
      <c r="BW64" s="3"/>
      <c r="BX64" s="4"/>
      <c r="BY64" s="15"/>
      <c r="BZ64" s="1"/>
      <c r="CA64" s="3"/>
      <c r="CB64" s="7"/>
      <c r="CC64" s="3"/>
      <c r="CD64" s="4"/>
      <c r="CE64" s="15"/>
      <c r="CF64" s="1"/>
      <c r="CG64" s="3"/>
      <c r="CH64" s="7"/>
      <c r="CI64" s="2"/>
      <c r="CJ64" s="4"/>
      <c r="CK64" s="19"/>
      <c r="CL64" s="3"/>
      <c r="CM64" s="4"/>
      <c r="CN64" s="15"/>
      <c r="CO64" s="130">
        <f>'Multipliers for tiers'!$F$4*SUM(BB64,BE64,BH64,BK64,BN64,BQ64,BZ64,BW64,CC64,BT64,CF64,CI64,CL64)+'Multipliers for tiers'!$F$5*SUM(BC64,BF64,BI64,BL64,BO64,BR64,CA64,BX64,CD64,BU64,CG64,CJ64,CM64)+'Multipliers for tiers'!$F$6*SUM(BD64,BG64,BJ64,BM64,BP64,BS64,CB64,BY64,CE64,BV64,CH64,CK64,CN64)</f>
        <v>0</v>
      </c>
      <c r="CP64" s="144">
        <f t="shared" si="2"/>
        <v>0</v>
      </c>
      <c r="CQ64" s="133" t="str">
        <f t="shared" si="3"/>
        <v xml:space="preserve"> </v>
      </c>
      <c r="CR64" s="164" t="str">
        <f>IFERROR(IF($M64='Progress check conditions'!$F$4,VLOOKUP($CQ64,'Progress check conditions'!$G$4:$H$6,2,TRUE),IF($M64='Progress check conditions'!$F$7,VLOOKUP($CQ64,'Progress check conditions'!$G$7:$H$9,2,TRUE),IF($M64='Progress check conditions'!$F$10,VLOOKUP($CQ64,'Progress check conditions'!$G$10:$H$12,2,TRUE),IF($M64='Progress check conditions'!$F$13,VLOOKUP($CQ64,'Progress check conditions'!$G$13:$H$15,2,TRUE),IF($M64='Progress check conditions'!$F$16,VLOOKUP($CQ64,'Progress check conditions'!$G$16:$H$18,2,TRUE),IF($M64='Progress check conditions'!$F$19,VLOOKUP($CQ64,'Progress check conditions'!$G$19:$H$21,2,TRUE),VLOOKUP($CQ64,'Progress check conditions'!$G$22:$H$24,2,TRUE))))))),"No judgement")</f>
        <v>No judgement</v>
      </c>
      <c r="CS64" s="115"/>
      <c r="CT64" s="116"/>
      <c r="CU64" s="117"/>
      <c r="CV64" s="1"/>
      <c r="CW64" s="5"/>
      <c r="CX64" s="8"/>
      <c r="CY64" s="6"/>
      <c r="CZ64" s="5"/>
      <c r="DA64" s="9"/>
      <c r="DB64" s="1"/>
      <c r="DC64" s="4"/>
      <c r="DD64" s="8"/>
      <c r="DE64" s="6"/>
      <c r="DF64" s="4"/>
      <c r="DG64" s="9"/>
      <c r="DH64" s="1"/>
      <c r="DI64" s="4"/>
      <c r="DJ64" s="8"/>
      <c r="DK64" s="6"/>
      <c r="DL64" s="4"/>
      <c r="DM64" s="9"/>
      <c r="DN64" s="1"/>
      <c r="DO64" s="3"/>
      <c r="DP64" s="7"/>
      <c r="DQ64" s="3"/>
      <c r="DR64" s="4"/>
      <c r="DS64" s="15"/>
      <c r="DT64" s="1"/>
      <c r="DU64" s="3"/>
      <c r="DV64" s="7"/>
      <c r="DW64" s="3"/>
      <c r="DX64" s="4"/>
      <c r="DY64" s="15"/>
      <c r="DZ64" s="1"/>
      <c r="EA64" s="3"/>
      <c r="EB64" s="7"/>
      <c r="EC64" s="3"/>
      <c r="ED64" s="4"/>
      <c r="EE64" s="15"/>
      <c r="EF64" s="130">
        <f>'Multipliers for tiers'!$I$4*SUM(CV64,CY64,DB64,DE64,DH64,DQ64,DN64,DT64,DK64,DW64,DZ64,EC64)+'Multipliers for tiers'!$I$5*SUM(CW64,CZ64,DC64,DF64,DI64,DR64,DO64,DU64,DL64,DX64,EA64,ED64)+'Multipliers for tiers'!$I$6*SUM(CX64,DA64,DD64,DG64,DJ64,DS64,DP64,DV64,DM64,DY64,EB64,EE64)</f>
        <v>0</v>
      </c>
      <c r="EG64" s="144">
        <f t="shared" si="4"/>
        <v>0</v>
      </c>
      <c r="EH64" s="133" t="str">
        <f t="shared" si="5"/>
        <v xml:space="preserve"> </v>
      </c>
      <c r="EI64" s="164" t="str">
        <f>IFERROR(IF($M64='Progress check conditions'!$J$4,VLOOKUP($EH64,'Progress check conditions'!$K$4:$L$6,2,TRUE),IF($M64='Progress check conditions'!$J$7,VLOOKUP($EH64,'Progress check conditions'!$K$7:$L$9,2,TRUE),IF($M64='Progress check conditions'!$J$10,VLOOKUP($EH64,'Progress check conditions'!$K$10:$L$12,2,TRUE),IF($M64='Progress check conditions'!$J$13,VLOOKUP($EH64,'Progress check conditions'!$K$13:$L$15,2,TRUE),IF($M64='Progress check conditions'!$J$16,VLOOKUP($EH64,'Progress check conditions'!$K$16:$L$18,2,TRUE),IF($M64='Progress check conditions'!$J$19,VLOOKUP($EH64,'Progress check conditions'!$K$19:$L$21,2,TRUE),VLOOKUP($EH64,'Progress check conditions'!$K$22:$L$24,2,TRUE))))))),"No judgement")</f>
        <v>No judgement</v>
      </c>
      <c r="EJ64" s="115"/>
      <c r="EK64" s="116"/>
      <c r="EL64" s="117"/>
      <c r="EM64" s="1"/>
      <c r="EN64" s="4"/>
      <c r="EO64" s="16"/>
      <c r="EP64" s="8"/>
      <c r="EQ64" s="6"/>
      <c r="ER64" s="6"/>
      <c r="ES64" s="6"/>
      <c r="ET64" s="5"/>
      <c r="EU64" s="1"/>
      <c r="EV64" s="4"/>
      <c r="EW64" s="16"/>
      <c r="EX64" s="8"/>
      <c r="EY64" s="6"/>
      <c r="EZ64" s="4"/>
      <c r="FA64" s="16"/>
      <c r="FB64" s="9"/>
      <c r="FC64" s="1"/>
      <c r="FD64" s="4"/>
      <c r="FE64" s="16"/>
      <c r="FF64" s="8"/>
      <c r="FG64" s="6"/>
      <c r="FH64" s="4"/>
      <c r="FI64" s="16"/>
      <c r="FJ64" s="9"/>
      <c r="FK64" s="1"/>
      <c r="FL64" s="4"/>
      <c r="FM64" s="16"/>
      <c r="FN64" s="7"/>
      <c r="FO64" s="3"/>
      <c r="FP64" s="5"/>
      <c r="FQ64" s="5"/>
      <c r="FR64" s="15"/>
      <c r="FS64" s="1"/>
      <c r="FT64" s="4"/>
      <c r="FU64" s="16"/>
      <c r="FV64" s="7"/>
      <c r="FW64" s="3"/>
      <c r="FX64" s="5"/>
      <c r="FY64" s="5"/>
      <c r="FZ64" s="15"/>
      <c r="GA64" s="1"/>
      <c r="GB64" s="4"/>
      <c r="GC64" s="4"/>
      <c r="GD64" s="7"/>
      <c r="GE64" s="3"/>
      <c r="GF64" s="5"/>
      <c r="GG64" s="5"/>
      <c r="GH64" s="15"/>
      <c r="GI64" s="130">
        <f>'Multipliers for tiers'!$L$4*SUM(EM64,EQ64,EU64,EY64,FC64,FG64,FK64,FO64,FS64,FW64,GA64,GE64)+'Multipliers for tiers'!$L$5*SUM(EN64,ER64,EV64,EZ64,FD64,FH64,FL64,FP64,FT64,FX64,GB64,GF64)+'Multipliers for tiers'!$L$6*SUM(EO64,ES64,EW64,FA64,FE64,FI64,FM64,FQ64,FU64,FY64,GC64,GG64)+'Multipliers for tiers'!$L$7*SUM(EP64,ET64,EX64,FB64,FF64,FJ64,FN64,FR64,FV64,FZ64,GD64,GH64)</f>
        <v>0</v>
      </c>
      <c r="GJ64" s="144">
        <f t="shared" si="6"/>
        <v>0</v>
      </c>
      <c r="GK64" s="136" t="str">
        <f t="shared" si="7"/>
        <v xml:space="preserve"> </v>
      </c>
      <c r="GL64" s="164" t="str">
        <f>IFERROR(IF($M64='Progress check conditions'!$N$4,VLOOKUP($GK64,'Progress check conditions'!$O$4:$P$6,2,TRUE),IF($M64='Progress check conditions'!$N$7,VLOOKUP($GK64,'Progress check conditions'!$O$7:$P$9,2,TRUE),IF($M64='Progress check conditions'!$N$10,VLOOKUP($GK64,'Progress check conditions'!$O$10:$P$12,2,TRUE),IF($M64='Progress check conditions'!$N$13,VLOOKUP($GK64,'Progress check conditions'!$O$13:$P$15,2,TRUE),IF($M64='Progress check conditions'!$N$16,VLOOKUP($GK64,'Progress check conditions'!$O$16:$P$18,2,TRUE),IF($M64='Progress check conditions'!$N$19,VLOOKUP($GK64,'Progress check conditions'!$O$19:$P$21,2,TRUE),VLOOKUP($GK64,'Progress check conditions'!$O$22:$P$24,2,TRUE))))))),"No judgement")</f>
        <v>No judgement</v>
      </c>
      <c r="GM64" s="115"/>
      <c r="GN64" s="116"/>
      <c r="GO64" s="117"/>
      <c r="GP64" s="1"/>
      <c r="GQ64" s="4"/>
      <c r="GR64" s="4"/>
      <c r="GS64" s="8"/>
      <c r="GT64" s="6"/>
      <c r="GU64" s="6"/>
      <c r="GV64" s="6"/>
      <c r="GW64" s="5"/>
      <c r="GX64" s="1"/>
      <c r="GY64" s="4"/>
      <c r="GZ64" s="4"/>
      <c r="HA64" s="8"/>
      <c r="HB64" s="6"/>
      <c r="HC64" s="4"/>
      <c r="HD64" s="4"/>
      <c r="HE64" s="9"/>
      <c r="HF64" s="1"/>
      <c r="HG64" s="4"/>
      <c r="HH64" s="4"/>
      <c r="HI64" s="8"/>
      <c r="HJ64" s="6"/>
      <c r="HK64" s="4"/>
      <c r="HL64" s="4"/>
      <c r="HM64" s="9"/>
      <c r="HN64" s="130">
        <f>'Multipliers for tiers'!$O$4*SUM(GP64,GT64,GX64,HB64,HF64,HJ64)+'Multipliers for tiers'!$O$5*SUM(GQ64,GU64,GY64,HC64,HG64,HK64)+'Multipliers for tiers'!$O$6*SUM(GR64,GV64,GZ64,HD64,HH64,HL64)+'Multipliers for tiers'!$O$7*SUM(GS64,GW64,HA64,HE64,HI64,HM64)</f>
        <v>0</v>
      </c>
      <c r="HO64" s="144">
        <f t="shared" si="8"/>
        <v>0</v>
      </c>
      <c r="HP64" s="136" t="str">
        <f t="shared" si="9"/>
        <v xml:space="preserve"> </v>
      </c>
      <c r="HQ64" s="164" t="str">
        <f>IFERROR(IF($M64='Progress check conditions'!$N$4,VLOOKUP($HP64,'Progress check conditions'!$S$4:$T$6,2,TRUE),IF($M64='Progress check conditions'!$N$7,VLOOKUP($HP64,'Progress check conditions'!$S$7:$T$9,2,TRUE),IF($M64='Progress check conditions'!$N$10,VLOOKUP($HP64,'Progress check conditions'!$S$10:$T$12,2,TRUE),IF($M64='Progress check conditions'!$N$13,VLOOKUP($HP64,'Progress check conditions'!$S$13:$T$15,2,TRUE),IF($M64='Progress check conditions'!$N$16,VLOOKUP($HP64,'Progress check conditions'!$S$16:$T$18,2,TRUE),IF($M64='Progress check conditions'!$N$19,VLOOKUP($HP64,'Progress check conditions'!$S$19:$T$21,2,TRUE),VLOOKUP($HP64,'Progress check conditions'!$S$22:$T$24,2,TRUE))))))),"No judgement")</f>
        <v>No judgement</v>
      </c>
      <c r="HR64" s="115"/>
      <c r="HS64" s="116"/>
      <c r="HT64" s="117"/>
    </row>
    <row r="65" spans="1:228" x14ac:dyDescent="0.3">
      <c r="A65" s="156"/>
      <c r="B65" s="110"/>
      <c r="C65" s="111"/>
      <c r="D65" s="109"/>
      <c r="E65" s="112"/>
      <c r="F65" s="112"/>
      <c r="G65" s="112"/>
      <c r="H65" s="112"/>
      <c r="I65" s="113"/>
      <c r="J65" s="109"/>
      <c r="K65" s="113"/>
      <c r="L65" s="109"/>
      <c r="M65" s="114"/>
      <c r="N65" s="1"/>
      <c r="O65" s="5"/>
      <c r="P65" s="8"/>
      <c r="Q65" s="6"/>
      <c r="R65" s="5"/>
      <c r="S65" s="9"/>
      <c r="T65" s="1"/>
      <c r="U65" s="4"/>
      <c r="V65" s="8"/>
      <c r="W65" s="6"/>
      <c r="X65" s="4"/>
      <c r="Y65" s="9"/>
      <c r="Z65" s="1"/>
      <c r="AA65" s="4"/>
      <c r="AB65" s="8"/>
      <c r="AC65" s="6"/>
      <c r="AD65" s="4"/>
      <c r="AE65" s="9"/>
      <c r="AF65" s="1"/>
      <c r="AG65" s="3"/>
      <c r="AH65" s="7"/>
      <c r="AI65" s="3"/>
      <c r="AJ65" s="4"/>
      <c r="AK65" s="15"/>
      <c r="AL65" s="1"/>
      <c r="AM65" s="3"/>
      <c r="AN65" s="7"/>
      <c r="AO65" s="3"/>
      <c r="AP65" s="4"/>
      <c r="AQ65" s="15"/>
      <c r="AR65" s="1"/>
      <c r="AS65" s="3"/>
      <c r="AT65" s="43"/>
      <c r="AU65" s="130">
        <f>'Multipliers for tiers'!$C$4*SUM(N65,Q65,T65,W65,AF65,AC65,AI65,Z65,AL65,AO65,AR65)+'Multipliers for tiers'!$C$5*SUM(O65,R65,U65,X65,AG65,AD65,AJ65,AA65,AM65,AP65,AS65)+'Multipliers for tiers'!$C$6*SUM(P65,S65,V65,Y65,AH65,AE65,AK65,AB65,AN65,AQ65,AT65)</f>
        <v>0</v>
      </c>
      <c r="AV65" s="141">
        <f t="shared" si="0"/>
        <v>0</v>
      </c>
      <c r="AW65" s="151" t="str">
        <f t="shared" si="1"/>
        <v xml:space="preserve"> </v>
      </c>
      <c r="AX65" s="164" t="str">
        <f>IFERROR(IF($M65='Progress check conditions'!$B$4,VLOOKUP($AW65,'Progress check conditions'!$C$4:$D$6,2,TRUE),IF($M65='Progress check conditions'!$B$7,VLOOKUP($AW65,'Progress check conditions'!$C$7:$D$9,2,TRUE),IF($M65='Progress check conditions'!$B$10,VLOOKUP($AW65,'Progress check conditions'!$C$10:$D$12,2,TRUE),IF($M65='Progress check conditions'!$B$13,VLOOKUP($AW65,'Progress check conditions'!$C$13:$D$15,2,TRUE),IF($M65='Progress check conditions'!$B$16,VLOOKUP($AW65,'Progress check conditions'!$C$16:$D$18,2,TRUE),IF($M65='Progress check conditions'!$B$19,VLOOKUP($AW65,'Progress check conditions'!$C$19:$D$21,2,TRUE),VLOOKUP($AW65,'Progress check conditions'!$C$22:$D$24,2,TRUE))))))),"No judgement")</f>
        <v>No judgement</v>
      </c>
      <c r="AY65" s="115"/>
      <c r="AZ65" s="116"/>
      <c r="BA65" s="117"/>
      <c r="BB65" s="6"/>
      <c r="BC65" s="5"/>
      <c r="BD65" s="8"/>
      <c r="BE65" s="6"/>
      <c r="BF65" s="5"/>
      <c r="BG65" s="9"/>
      <c r="BH65" s="1"/>
      <c r="BI65" s="4"/>
      <c r="BJ65" s="8"/>
      <c r="BK65" s="6"/>
      <c r="BL65" s="4"/>
      <c r="BM65" s="9"/>
      <c r="BN65" s="1"/>
      <c r="BO65" s="4"/>
      <c r="BP65" s="8"/>
      <c r="BQ65" s="6"/>
      <c r="BR65" s="4"/>
      <c r="BS65" s="9"/>
      <c r="BT65" s="1"/>
      <c r="BU65" s="3"/>
      <c r="BV65" s="7"/>
      <c r="BW65" s="3"/>
      <c r="BX65" s="4"/>
      <c r="BY65" s="15"/>
      <c r="BZ65" s="1"/>
      <c r="CA65" s="3"/>
      <c r="CB65" s="7"/>
      <c r="CC65" s="3"/>
      <c r="CD65" s="4"/>
      <c r="CE65" s="15"/>
      <c r="CF65" s="1"/>
      <c r="CG65" s="3"/>
      <c r="CH65" s="7"/>
      <c r="CI65" s="2"/>
      <c r="CJ65" s="4"/>
      <c r="CK65" s="19"/>
      <c r="CL65" s="3"/>
      <c r="CM65" s="4"/>
      <c r="CN65" s="15"/>
      <c r="CO65" s="130">
        <f>'Multipliers for tiers'!$F$4*SUM(BB65,BE65,BH65,BK65,BN65,BQ65,BZ65,BW65,CC65,BT65,CF65,CI65,CL65)+'Multipliers for tiers'!$F$5*SUM(BC65,BF65,BI65,BL65,BO65,BR65,CA65,BX65,CD65,BU65,CG65,CJ65,CM65)+'Multipliers for tiers'!$F$6*SUM(BD65,BG65,BJ65,BM65,BP65,BS65,CB65,BY65,CE65,BV65,CH65,CK65,CN65)</f>
        <v>0</v>
      </c>
      <c r="CP65" s="144">
        <f t="shared" si="2"/>
        <v>0</v>
      </c>
      <c r="CQ65" s="133" t="str">
        <f t="shared" si="3"/>
        <v xml:space="preserve"> </v>
      </c>
      <c r="CR65" s="164" t="str">
        <f>IFERROR(IF($M65='Progress check conditions'!$F$4,VLOOKUP($CQ65,'Progress check conditions'!$G$4:$H$6,2,TRUE),IF($M65='Progress check conditions'!$F$7,VLOOKUP($CQ65,'Progress check conditions'!$G$7:$H$9,2,TRUE),IF($M65='Progress check conditions'!$F$10,VLOOKUP($CQ65,'Progress check conditions'!$G$10:$H$12,2,TRUE),IF($M65='Progress check conditions'!$F$13,VLOOKUP($CQ65,'Progress check conditions'!$G$13:$H$15,2,TRUE),IF($M65='Progress check conditions'!$F$16,VLOOKUP($CQ65,'Progress check conditions'!$G$16:$H$18,2,TRUE),IF($M65='Progress check conditions'!$F$19,VLOOKUP($CQ65,'Progress check conditions'!$G$19:$H$21,2,TRUE),VLOOKUP($CQ65,'Progress check conditions'!$G$22:$H$24,2,TRUE))))))),"No judgement")</f>
        <v>No judgement</v>
      </c>
      <c r="CS65" s="115"/>
      <c r="CT65" s="116"/>
      <c r="CU65" s="117"/>
      <c r="CV65" s="1"/>
      <c r="CW65" s="5"/>
      <c r="CX65" s="8"/>
      <c r="CY65" s="6"/>
      <c r="CZ65" s="5"/>
      <c r="DA65" s="9"/>
      <c r="DB65" s="1"/>
      <c r="DC65" s="4"/>
      <c r="DD65" s="8"/>
      <c r="DE65" s="6"/>
      <c r="DF65" s="4"/>
      <c r="DG65" s="9"/>
      <c r="DH65" s="1"/>
      <c r="DI65" s="4"/>
      <c r="DJ65" s="8"/>
      <c r="DK65" s="6"/>
      <c r="DL65" s="4"/>
      <c r="DM65" s="9"/>
      <c r="DN65" s="1"/>
      <c r="DO65" s="3"/>
      <c r="DP65" s="7"/>
      <c r="DQ65" s="3"/>
      <c r="DR65" s="4"/>
      <c r="DS65" s="15"/>
      <c r="DT65" s="1"/>
      <c r="DU65" s="3"/>
      <c r="DV65" s="7"/>
      <c r="DW65" s="3"/>
      <c r="DX65" s="4"/>
      <c r="DY65" s="15"/>
      <c r="DZ65" s="1"/>
      <c r="EA65" s="3"/>
      <c r="EB65" s="7"/>
      <c r="EC65" s="3"/>
      <c r="ED65" s="4"/>
      <c r="EE65" s="15"/>
      <c r="EF65" s="130">
        <f>'Multipliers for tiers'!$I$4*SUM(CV65,CY65,DB65,DE65,DH65,DQ65,DN65,DT65,DK65,DW65,DZ65,EC65)+'Multipliers for tiers'!$I$5*SUM(CW65,CZ65,DC65,DF65,DI65,DR65,DO65,DU65,DL65,DX65,EA65,ED65)+'Multipliers for tiers'!$I$6*SUM(CX65,DA65,DD65,DG65,DJ65,DS65,DP65,DV65,DM65,DY65,EB65,EE65)</f>
        <v>0</v>
      </c>
      <c r="EG65" s="144">
        <f t="shared" si="4"/>
        <v>0</v>
      </c>
      <c r="EH65" s="133" t="str">
        <f t="shared" si="5"/>
        <v xml:space="preserve"> </v>
      </c>
      <c r="EI65" s="164" t="str">
        <f>IFERROR(IF($M65='Progress check conditions'!$J$4,VLOOKUP($EH65,'Progress check conditions'!$K$4:$L$6,2,TRUE),IF($M65='Progress check conditions'!$J$7,VLOOKUP($EH65,'Progress check conditions'!$K$7:$L$9,2,TRUE),IF($M65='Progress check conditions'!$J$10,VLOOKUP($EH65,'Progress check conditions'!$K$10:$L$12,2,TRUE),IF($M65='Progress check conditions'!$J$13,VLOOKUP($EH65,'Progress check conditions'!$K$13:$L$15,2,TRUE),IF($M65='Progress check conditions'!$J$16,VLOOKUP($EH65,'Progress check conditions'!$K$16:$L$18,2,TRUE),IF($M65='Progress check conditions'!$J$19,VLOOKUP($EH65,'Progress check conditions'!$K$19:$L$21,2,TRUE),VLOOKUP($EH65,'Progress check conditions'!$K$22:$L$24,2,TRUE))))))),"No judgement")</f>
        <v>No judgement</v>
      </c>
      <c r="EJ65" s="115"/>
      <c r="EK65" s="116"/>
      <c r="EL65" s="117"/>
      <c r="EM65" s="1"/>
      <c r="EN65" s="4"/>
      <c r="EO65" s="16"/>
      <c r="EP65" s="8"/>
      <c r="EQ65" s="6"/>
      <c r="ER65" s="6"/>
      <c r="ES65" s="6"/>
      <c r="ET65" s="5"/>
      <c r="EU65" s="1"/>
      <c r="EV65" s="4"/>
      <c r="EW65" s="16"/>
      <c r="EX65" s="8"/>
      <c r="EY65" s="6"/>
      <c r="EZ65" s="4"/>
      <c r="FA65" s="16"/>
      <c r="FB65" s="9"/>
      <c r="FC65" s="1"/>
      <c r="FD65" s="4"/>
      <c r="FE65" s="16"/>
      <c r="FF65" s="8"/>
      <c r="FG65" s="6"/>
      <c r="FH65" s="4"/>
      <c r="FI65" s="16"/>
      <c r="FJ65" s="9"/>
      <c r="FK65" s="1"/>
      <c r="FL65" s="4"/>
      <c r="FM65" s="16"/>
      <c r="FN65" s="7"/>
      <c r="FO65" s="3"/>
      <c r="FP65" s="5"/>
      <c r="FQ65" s="5"/>
      <c r="FR65" s="15"/>
      <c r="FS65" s="1"/>
      <c r="FT65" s="4"/>
      <c r="FU65" s="16"/>
      <c r="FV65" s="7"/>
      <c r="FW65" s="3"/>
      <c r="FX65" s="5"/>
      <c r="FY65" s="5"/>
      <c r="FZ65" s="15"/>
      <c r="GA65" s="1"/>
      <c r="GB65" s="4"/>
      <c r="GC65" s="4"/>
      <c r="GD65" s="7"/>
      <c r="GE65" s="3"/>
      <c r="GF65" s="5"/>
      <c r="GG65" s="5"/>
      <c r="GH65" s="15"/>
      <c r="GI65" s="130">
        <f>'Multipliers for tiers'!$L$4*SUM(EM65,EQ65,EU65,EY65,FC65,FG65,FK65,FO65,FS65,FW65,GA65,GE65)+'Multipliers for tiers'!$L$5*SUM(EN65,ER65,EV65,EZ65,FD65,FH65,FL65,FP65,FT65,FX65,GB65,GF65)+'Multipliers for tiers'!$L$6*SUM(EO65,ES65,EW65,FA65,FE65,FI65,FM65,FQ65,FU65,FY65,GC65,GG65)+'Multipliers for tiers'!$L$7*SUM(EP65,ET65,EX65,FB65,FF65,FJ65,FN65,FR65,FV65,FZ65,GD65,GH65)</f>
        <v>0</v>
      </c>
      <c r="GJ65" s="144">
        <f t="shared" si="6"/>
        <v>0</v>
      </c>
      <c r="GK65" s="136" t="str">
        <f t="shared" si="7"/>
        <v xml:space="preserve"> </v>
      </c>
      <c r="GL65" s="164" t="str">
        <f>IFERROR(IF($M65='Progress check conditions'!$N$4,VLOOKUP($GK65,'Progress check conditions'!$O$4:$P$6,2,TRUE),IF($M65='Progress check conditions'!$N$7,VLOOKUP($GK65,'Progress check conditions'!$O$7:$P$9,2,TRUE),IF($M65='Progress check conditions'!$N$10,VLOOKUP($GK65,'Progress check conditions'!$O$10:$P$12,2,TRUE),IF($M65='Progress check conditions'!$N$13,VLOOKUP($GK65,'Progress check conditions'!$O$13:$P$15,2,TRUE),IF($M65='Progress check conditions'!$N$16,VLOOKUP($GK65,'Progress check conditions'!$O$16:$P$18,2,TRUE),IF($M65='Progress check conditions'!$N$19,VLOOKUP($GK65,'Progress check conditions'!$O$19:$P$21,2,TRUE),VLOOKUP($GK65,'Progress check conditions'!$O$22:$P$24,2,TRUE))))))),"No judgement")</f>
        <v>No judgement</v>
      </c>
      <c r="GM65" s="115"/>
      <c r="GN65" s="116"/>
      <c r="GO65" s="117"/>
      <c r="GP65" s="1"/>
      <c r="GQ65" s="4"/>
      <c r="GR65" s="4"/>
      <c r="GS65" s="8"/>
      <c r="GT65" s="6"/>
      <c r="GU65" s="6"/>
      <c r="GV65" s="6"/>
      <c r="GW65" s="5"/>
      <c r="GX65" s="1"/>
      <c r="GY65" s="4"/>
      <c r="GZ65" s="4"/>
      <c r="HA65" s="8"/>
      <c r="HB65" s="6"/>
      <c r="HC65" s="4"/>
      <c r="HD65" s="4"/>
      <c r="HE65" s="9"/>
      <c r="HF65" s="1"/>
      <c r="HG65" s="4"/>
      <c r="HH65" s="4"/>
      <c r="HI65" s="8"/>
      <c r="HJ65" s="6"/>
      <c r="HK65" s="4"/>
      <c r="HL65" s="4"/>
      <c r="HM65" s="9"/>
      <c r="HN65" s="130">
        <f>'Multipliers for tiers'!$O$4*SUM(GP65,GT65,GX65,HB65,HF65,HJ65)+'Multipliers for tiers'!$O$5*SUM(GQ65,GU65,GY65,HC65,HG65,HK65)+'Multipliers for tiers'!$O$6*SUM(GR65,GV65,GZ65,HD65,HH65,HL65)+'Multipliers for tiers'!$O$7*SUM(GS65,GW65,HA65,HE65,HI65,HM65)</f>
        <v>0</v>
      </c>
      <c r="HO65" s="144">
        <f t="shared" si="8"/>
        <v>0</v>
      </c>
      <c r="HP65" s="136" t="str">
        <f t="shared" si="9"/>
        <v xml:space="preserve"> </v>
      </c>
      <c r="HQ65" s="164" t="str">
        <f>IFERROR(IF($M65='Progress check conditions'!$N$4,VLOOKUP($HP65,'Progress check conditions'!$S$4:$T$6,2,TRUE),IF($M65='Progress check conditions'!$N$7,VLOOKUP($HP65,'Progress check conditions'!$S$7:$T$9,2,TRUE),IF($M65='Progress check conditions'!$N$10,VLOOKUP($HP65,'Progress check conditions'!$S$10:$T$12,2,TRUE),IF($M65='Progress check conditions'!$N$13,VLOOKUP($HP65,'Progress check conditions'!$S$13:$T$15,2,TRUE),IF($M65='Progress check conditions'!$N$16,VLOOKUP($HP65,'Progress check conditions'!$S$16:$T$18,2,TRUE),IF($M65='Progress check conditions'!$N$19,VLOOKUP($HP65,'Progress check conditions'!$S$19:$T$21,2,TRUE),VLOOKUP($HP65,'Progress check conditions'!$S$22:$T$24,2,TRUE))))))),"No judgement")</f>
        <v>No judgement</v>
      </c>
      <c r="HR65" s="115"/>
      <c r="HS65" s="116"/>
      <c r="HT65" s="117"/>
    </row>
    <row r="66" spans="1:228" x14ac:dyDescent="0.3">
      <c r="A66" s="156"/>
      <c r="B66" s="110"/>
      <c r="C66" s="111"/>
      <c r="D66" s="109"/>
      <c r="E66" s="112"/>
      <c r="F66" s="112"/>
      <c r="G66" s="112"/>
      <c r="H66" s="112"/>
      <c r="I66" s="113"/>
      <c r="J66" s="109"/>
      <c r="K66" s="113"/>
      <c r="L66" s="109"/>
      <c r="M66" s="114"/>
      <c r="N66" s="1"/>
      <c r="O66" s="5"/>
      <c r="P66" s="8"/>
      <c r="Q66" s="6"/>
      <c r="R66" s="5"/>
      <c r="S66" s="9"/>
      <c r="T66" s="1"/>
      <c r="U66" s="4"/>
      <c r="V66" s="8"/>
      <c r="W66" s="6"/>
      <c r="X66" s="4"/>
      <c r="Y66" s="9"/>
      <c r="Z66" s="1"/>
      <c r="AA66" s="4"/>
      <c r="AB66" s="8"/>
      <c r="AC66" s="6"/>
      <c r="AD66" s="4"/>
      <c r="AE66" s="9"/>
      <c r="AF66" s="1"/>
      <c r="AG66" s="3"/>
      <c r="AH66" s="7"/>
      <c r="AI66" s="3"/>
      <c r="AJ66" s="4"/>
      <c r="AK66" s="15"/>
      <c r="AL66" s="1"/>
      <c r="AM66" s="3"/>
      <c r="AN66" s="7"/>
      <c r="AO66" s="3"/>
      <c r="AP66" s="4"/>
      <c r="AQ66" s="15"/>
      <c r="AR66" s="1"/>
      <c r="AS66" s="3"/>
      <c r="AT66" s="43"/>
      <c r="AU66" s="130">
        <f>'Multipliers for tiers'!$C$4*SUM(N66,Q66,T66,W66,AF66,AC66,AI66,Z66,AL66,AO66,AR66)+'Multipliers for tiers'!$C$5*SUM(O66,R66,U66,X66,AG66,AD66,AJ66,AA66,AM66,AP66,AS66)+'Multipliers for tiers'!$C$6*SUM(P66,S66,V66,Y66,AH66,AE66,AK66,AB66,AN66,AQ66,AT66)</f>
        <v>0</v>
      </c>
      <c r="AV66" s="141">
        <f t="shared" si="0"/>
        <v>0</v>
      </c>
      <c r="AW66" s="151" t="str">
        <f t="shared" si="1"/>
        <v xml:space="preserve"> </v>
      </c>
      <c r="AX66" s="164" t="str">
        <f>IFERROR(IF($M66='Progress check conditions'!$B$4,VLOOKUP($AW66,'Progress check conditions'!$C$4:$D$6,2,TRUE),IF($M66='Progress check conditions'!$B$7,VLOOKUP($AW66,'Progress check conditions'!$C$7:$D$9,2,TRUE),IF($M66='Progress check conditions'!$B$10,VLOOKUP($AW66,'Progress check conditions'!$C$10:$D$12,2,TRUE),IF($M66='Progress check conditions'!$B$13,VLOOKUP($AW66,'Progress check conditions'!$C$13:$D$15,2,TRUE),IF($M66='Progress check conditions'!$B$16,VLOOKUP($AW66,'Progress check conditions'!$C$16:$D$18,2,TRUE),IF($M66='Progress check conditions'!$B$19,VLOOKUP($AW66,'Progress check conditions'!$C$19:$D$21,2,TRUE),VLOOKUP($AW66,'Progress check conditions'!$C$22:$D$24,2,TRUE))))))),"No judgement")</f>
        <v>No judgement</v>
      </c>
      <c r="AY66" s="115"/>
      <c r="AZ66" s="116"/>
      <c r="BA66" s="117"/>
      <c r="BB66" s="6"/>
      <c r="BC66" s="5"/>
      <c r="BD66" s="8"/>
      <c r="BE66" s="6"/>
      <c r="BF66" s="5"/>
      <c r="BG66" s="9"/>
      <c r="BH66" s="1"/>
      <c r="BI66" s="4"/>
      <c r="BJ66" s="8"/>
      <c r="BK66" s="6"/>
      <c r="BL66" s="4"/>
      <c r="BM66" s="9"/>
      <c r="BN66" s="1"/>
      <c r="BO66" s="4"/>
      <c r="BP66" s="8"/>
      <c r="BQ66" s="6"/>
      <c r="BR66" s="4"/>
      <c r="BS66" s="9"/>
      <c r="BT66" s="1"/>
      <c r="BU66" s="3"/>
      <c r="BV66" s="7"/>
      <c r="BW66" s="3"/>
      <c r="BX66" s="4"/>
      <c r="BY66" s="15"/>
      <c r="BZ66" s="1"/>
      <c r="CA66" s="3"/>
      <c r="CB66" s="7"/>
      <c r="CC66" s="3"/>
      <c r="CD66" s="4"/>
      <c r="CE66" s="15"/>
      <c r="CF66" s="1"/>
      <c r="CG66" s="3"/>
      <c r="CH66" s="7"/>
      <c r="CI66" s="2"/>
      <c r="CJ66" s="4"/>
      <c r="CK66" s="19"/>
      <c r="CL66" s="3"/>
      <c r="CM66" s="4"/>
      <c r="CN66" s="15"/>
      <c r="CO66" s="130">
        <f>'Multipliers for tiers'!$F$4*SUM(BB66,BE66,BH66,BK66,BN66,BQ66,BZ66,BW66,CC66,BT66,CF66,CI66,CL66)+'Multipliers for tiers'!$F$5*SUM(BC66,BF66,BI66,BL66,BO66,BR66,CA66,BX66,CD66,BU66,CG66,CJ66,CM66)+'Multipliers for tiers'!$F$6*SUM(BD66,BG66,BJ66,BM66,BP66,BS66,CB66,BY66,CE66,BV66,CH66,CK66,CN66)</f>
        <v>0</v>
      </c>
      <c r="CP66" s="144">
        <f t="shared" si="2"/>
        <v>0</v>
      </c>
      <c r="CQ66" s="133" t="str">
        <f t="shared" si="3"/>
        <v xml:space="preserve"> </v>
      </c>
      <c r="CR66" s="164" t="str">
        <f>IFERROR(IF($M66='Progress check conditions'!$F$4,VLOOKUP($CQ66,'Progress check conditions'!$G$4:$H$6,2,TRUE),IF($M66='Progress check conditions'!$F$7,VLOOKUP($CQ66,'Progress check conditions'!$G$7:$H$9,2,TRUE),IF($M66='Progress check conditions'!$F$10,VLOOKUP($CQ66,'Progress check conditions'!$G$10:$H$12,2,TRUE),IF($M66='Progress check conditions'!$F$13,VLOOKUP($CQ66,'Progress check conditions'!$G$13:$H$15,2,TRUE),IF($M66='Progress check conditions'!$F$16,VLOOKUP($CQ66,'Progress check conditions'!$G$16:$H$18,2,TRUE),IF($M66='Progress check conditions'!$F$19,VLOOKUP($CQ66,'Progress check conditions'!$G$19:$H$21,2,TRUE),VLOOKUP($CQ66,'Progress check conditions'!$G$22:$H$24,2,TRUE))))))),"No judgement")</f>
        <v>No judgement</v>
      </c>
      <c r="CS66" s="115"/>
      <c r="CT66" s="116"/>
      <c r="CU66" s="117"/>
      <c r="CV66" s="1"/>
      <c r="CW66" s="5"/>
      <c r="CX66" s="8"/>
      <c r="CY66" s="6"/>
      <c r="CZ66" s="5"/>
      <c r="DA66" s="9"/>
      <c r="DB66" s="1"/>
      <c r="DC66" s="4"/>
      <c r="DD66" s="8"/>
      <c r="DE66" s="6"/>
      <c r="DF66" s="4"/>
      <c r="DG66" s="9"/>
      <c r="DH66" s="1"/>
      <c r="DI66" s="4"/>
      <c r="DJ66" s="8"/>
      <c r="DK66" s="6"/>
      <c r="DL66" s="4"/>
      <c r="DM66" s="9"/>
      <c r="DN66" s="1"/>
      <c r="DO66" s="3"/>
      <c r="DP66" s="7"/>
      <c r="DQ66" s="3"/>
      <c r="DR66" s="4"/>
      <c r="DS66" s="15"/>
      <c r="DT66" s="1"/>
      <c r="DU66" s="3"/>
      <c r="DV66" s="7"/>
      <c r="DW66" s="3"/>
      <c r="DX66" s="4"/>
      <c r="DY66" s="15"/>
      <c r="DZ66" s="1"/>
      <c r="EA66" s="3"/>
      <c r="EB66" s="7"/>
      <c r="EC66" s="3"/>
      <c r="ED66" s="4"/>
      <c r="EE66" s="15"/>
      <c r="EF66" s="130">
        <f>'Multipliers for tiers'!$I$4*SUM(CV66,CY66,DB66,DE66,DH66,DQ66,DN66,DT66,DK66,DW66,DZ66,EC66)+'Multipliers for tiers'!$I$5*SUM(CW66,CZ66,DC66,DF66,DI66,DR66,DO66,DU66,DL66,DX66,EA66,ED66)+'Multipliers for tiers'!$I$6*SUM(CX66,DA66,DD66,DG66,DJ66,DS66,DP66,DV66,DM66,DY66,EB66,EE66)</f>
        <v>0</v>
      </c>
      <c r="EG66" s="144">
        <f t="shared" si="4"/>
        <v>0</v>
      </c>
      <c r="EH66" s="133" t="str">
        <f t="shared" si="5"/>
        <v xml:space="preserve"> </v>
      </c>
      <c r="EI66" s="164" t="str">
        <f>IFERROR(IF($M66='Progress check conditions'!$J$4,VLOOKUP($EH66,'Progress check conditions'!$K$4:$L$6,2,TRUE),IF($M66='Progress check conditions'!$J$7,VLOOKUP($EH66,'Progress check conditions'!$K$7:$L$9,2,TRUE),IF($M66='Progress check conditions'!$J$10,VLOOKUP($EH66,'Progress check conditions'!$K$10:$L$12,2,TRUE),IF($M66='Progress check conditions'!$J$13,VLOOKUP($EH66,'Progress check conditions'!$K$13:$L$15,2,TRUE),IF($M66='Progress check conditions'!$J$16,VLOOKUP($EH66,'Progress check conditions'!$K$16:$L$18,2,TRUE),IF($M66='Progress check conditions'!$J$19,VLOOKUP($EH66,'Progress check conditions'!$K$19:$L$21,2,TRUE),VLOOKUP($EH66,'Progress check conditions'!$K$22:$L$24,2,TRUE))))))),"No judgement")</f>
        <v>No judgement</v>
      </c>
      <c r="EJ66" s="115"/>
      <c r="EK66" s="116"/>
      <c r="EL66" s="117"/>
      <c r="EM66" s="1"/>
      <c r="EN66" s="4"/>
      <c r="EO66" s="16"/>
      <c r="EP66" s="8"/>
      <c r="EQ66" s="6"/>
      <c r="ER66" s="6"/>
      <c r="ES66" s="6"/>
      <c r="ET66" s="5"/>
      <c r="EU66" s="1"/>
      <c r="EV66" s="4"/>
      <c r="EW66" s="16"/>
      <c r="EX66" s="8"/>
      <c r="EY66" s="6"/>
      <c r="EZ66" s="4"/>
      <c r="FA66" s="16"/>
      <c r="FB66" s="9"/>
      <c r="FC66" s="1"/>
      <c r="FD66" s="4"/>
      <c r="FE66" s="16"/>
      <c r="FF66" s="8"/>
      <c r="FG66" s="6"/>
      <c r="FH66" s="4"/>
      <c r="FI66" s="16"/>
      <c r="FJ66" s="9"/>
      <c r="FK66" s="1"/>
      <c r="FL66" s="4"/>
      <c r="FM66" s="16"/>
      <c r="FN66" s="7"/>
      <c r="FO66" s="3"/>
      <c r="FP66" s="5"/>
      <c r="FQ66" s="5"/>
      <c r="FR66" s="15"/>
      <c r="FS66" s="1"/>
      <c r="FT66" s="4"/>
      <c r="FU66" s="16"/>
      <c r="FV66" s="7"/>
      <c r="FW66" s="3"/>
      <c r="FX66" s="5"/>
      <c r="FY66" s="5"/>
      <c r="FZ66" s="15"/>
      <c r="GA66" s="1"/>
      <c r="GB66" s="4"/>
      <c r="GC66" s="4"/>
      <c r="GD66" s="7"/>
      <c r="GE66" s="3"/>
      <c r="GF66" s="5"/>
      <c r="GG66" s="5"/>
      <c r="GH66" s="15"/>
      <c r="GI66" s="130">
        <f>'Multipliers for tiers'!$L$4*SUM(EM66,EQ66,EU66,EY66,FC66,FG66,FK66,FO66,FS66,FW66,GA66,GE66)+'Multipliers for tiers'!$L$5*SUM(EN66,ER66,EV66,EZ66,FD66,FH66,FL66,FP66,FT66,FX66,GB66,GF66)+'Multipliers for tiers'!$L$6*SUM(EO66,ES66,EW66,FA66,FE66,FI66,FM66,FQ66,FU66,FY66,GC66,GG66)+'Multipliers for tiers'!$L$7*SUM(EP66,ET66,EX66,FB66,FF66,FJ66,FN66,FR66,FV66,FZ66,GD66,GH66)</f>
        <v>0</v>
      </c>
      <c r="GJ66" s="144">
        <f t="shared" si="6"/>
        <v>0</v>
      </c>
      <c r="GK66" s="136" t="str">
        <f t="shared" si="7"/>
        <v xml:space="preserve"> </v>
      </c>
      <c r="GL66" s="164" t="str">
        <f>IFERROR(IF($M66='Progress check conditions'!$N$4,VLOOKUP($GK66,'Progress check conditions'!$O$4:$P$6,2,TRUE),IF($M66='Progress check conditions'!$N$7,VLOOKUP($GK66,'Progress check conditions'!$O$7:$P$9,2,TRUE),IF($M66='Progress check conditions'!$N$10,VLOOKUP($GK66,'Progress check conditions'!$O$10:$P$12,2,TRUE),IF($M66='Progress check conditions'!$N$13,VLOOKUP($GK66,'Progress check conditions'!$O$13:$P$15,2,TRUE),IF($M66='Progress check conditions'!$N$16,VLOOKUP($GK66,'Progress check conditions'!$O$16:$P$18,2,TRUE),IF($M66='Progress check conditions'!$N$19,VLOOKUP($GK66,'Progress check conditions'!$O$19:$P$21,2,TRUE),VLOOKUP($GK66,'Progress check conditions'!$O$22:$P$24,2,TRUE))))))),"No judgement")</f>
        <v>No judgement</v>
      </c>
      <c r="GM66" s="115"/>
      <c r="GN66" s="116"/>
      <c r="GO66" s="117"/>
      <c r="GP66" s="1"/>
      <c r="GQ66" s="4"/>
      <c r="GR66" s="4"/>
      <c r="GS66" s="8"/>
      <c r="GT66" s="6"/>
      <c r="GU66" s="6"/>
      <c r="GV66" s="6"/>
      <c r="GW66" s="5"/>
      <c r="GX66" s="1"/>
      <c r="GY66" s="4"/>
      <c r="GZ66" s="4"/>
      <c r="HA66" s="8"/>
      <c r="HB66" s="6"/>
      <c r="HC66" s="4"/>
      <c r="HD66" s="4"/>
      <c r="HE66" s="9"/>
      <c r="HF66" s="1"/>
      <c r="HG66" s="4"/>
      <c r="HH66" s="4"/>
      <c r="HI66" s="8"/>
      <c r="HJ66" s="6"/>
      <c r="HK66" s="4"/>
      <c r="HL66" s="4"/>
      <c r="HM66" s="9"/>
      <c r="HN66" s="130">
        <f>'Multipliers for tiers'!$O$4*SUM(GP66,GT66,GX66,HB66,HF66,HJ66)+'Multipliers for tiers'!$O$5*SUM(GQ66,GU66,GY66,HC66,HG66,HK66)+'Multipliers for tiers'!$O$6*SUM(GR66,GV66,GZ66,HD66,HH66,HL66)+'Multipliers for tiers'!$O$7*SUM(GS66,GW66,HA66,HE66,HI66,HM66)</f>
        <v>0</v>
      </c>
      <c r="HO66" s="144">
        <f t="shared" si="8"/>
        <v>0</v>
      </c>
      <c r="HP66" s="136" t="str">
        <f t="shared" si="9"/>
        <v xml:space="preserve"> </v>
      </c>
      <c r="HQ66" s="164" t="str">
        <f>IFERROR(IF($M66='Progress check conditions'!$N$4,VLOOKUP($HP66,'Progress check conditions'!$S$4:$T$6,2,TRUE),IF($M66='Progress check conditions'!$N$7,VLOOKUP($HP66,'Progress check conditions'!$S$7:$T$9,2,TRUE),IF($M66='Progress check conditions'!$N$10,VLOOKUP($HP66,'Progress check conditions'!$S$10:$T$12,2,TRUE),IF($M66='Progress check conditions'!$N$13,VLOOKUP($HP66,'Progress check conditions'!$S$13:$T$15,2,TRUE),IF($M66='Progress check conditions'!$N$16,VLOOKUP($HP66,'Progress check conditions'!$S$16:$T$18,2,TRUE),IF($M66='Progress check conditions'!$N$19,VLOOKUP($HP66,'Progress check conditions'!$S$19:$T$21,2,TRUE),VLOOKUP($HP66,'Progress check conditions'!$S$22:$T$24,2,TRUE))))))),"No judgement")</f>
        <v>No judgement</v>
      </c>
      <c r="HR66" s="115"/>
      <c r="HS66" s="116"/>
      <c r="HT66" s="117"/>
    </row>
    <row r="67" spans="1:228" x14ac:dyDescent="0.3">
      <c r="A67" s="156"/>
      <c r="B67" s="110"/>
      <c r="C67" s="111"/>
      <c r="D67" s="109"/>
      <c r="E67" s="112"/>
      <c r="F67" s="112"/>
      <c r="G67" s="112"/>
      <c r="H67" s="112"/>
      <c r="I67" s="113"/>
      <c r="J67" s="109"/>
      <c r="K67" s="113"/>
      <c r="L67" s="109"/>
      <c r="M67" s="114"/>
      <c r="N67" s="1"/>
      <c r="O67" s="5"/>
      <c r="P67" s="8"/>
      <c r="Q67" s="6"/>
      <c r="R67" s="5"/>
      <c r="S67" s="9"/>
      <c r="T67" s="1"/>
      <c r="U67" s="4"/>
      <c r="V67" s="8"/>
      <c r="W67" s="6"/>
      <c r="X67" s="4"/>
      <c r="Y67" s="9"/>
      <c r="Z67" s="1"/>
      <c r="AA67" s="4"/>
      <c r="AB67" s="8"/>
      <c r="AC67" s="6"/>
      <c r="AD67" s="4"/>
      <c r="AE67" s="9"/>
      <c r="AF67" s="1"/>
      <c r="AG67" s="3"/>
      <c r="AH67" s="7"/>
      <c r="AI67" s="3"/>
      <c r="AJ67" s="4"/>
      <c r="AK67" s="15"/>
      <c r="AL67" s="1"/>
      <c r="AM67" s="3"/>
      <c r="AN67" s="7"/>
      <c r="AO67" s="3"/>
      <c r="AP67" s="4"/>
      <c r="AQ67" s="15"/>
      <c r="AR67" s="1"/>
      <c r="AS67" s="3"/>
      <c r="AT67" s="43"/>
      <c r="AU67" s="130">
        <f>'Multipliers for tiers'!$C$4*SUM(N67,Q67,T67,W67,AF67,AC67,AI67,Z67,AL67,AO67,AR67)+'Multipliers for tiers'!$C$5*SUM(O67,R67,U67,X67,AG67,AD67,AJ67,AA67,AM67,AP67,AS67)+'Multipliers for tiers'!$C$6*SUM(P67,S67,V67,Y67,AH67,AE67,AK67,AB67,AN67,AQ67,AT67)</f>
        <v>0</v>
      </c>
      <c r="AV67" s="141">
        <f t="shared" si="0"/>
        <v>0</v>
      </c>
      <c r="AW67" s="151" t="str">
        <f t="shared" si="1"/>
        <v xml:space="preserve"> </v>
      </c>
      <c r="AX67" s="164" t="str">
        <f>IFERROR(IF($M67='Progress check conditions'!$B$4,VLOOKUP($AW67,'Progress check conditions'!$C$4:$D$6,2,TRUE),IF($M67='Progress check conditions'!$B$7,VLOOKUP($AW67,'Progress check conditions'!$C$7:$D$9,2,TRUE),IF($M67='Progress check conditions'!$B$10,VLOOKUP($AW67,'Progress check conditions'!$C$10:$D$12,2,TRUE),IF($M67='Progress check conditions'!$B$13,VLOOKUP($AW67,'Progress check conditions'!$C$13:$D$15,2,TRUE),IF($M67='Progress check conditions'!$B$16,VLOOKUP($AW67,'Progress check conditions'!$C$16:$D$18,2,TRUE),IF($M67='Progress check conditions'!$B$19,VLOOKUP($AW67,'Progress check conditions'!$C$19:$D$21,2,TRUE),VLOOKUP($AW67,'Progress check conditions'!$C$22:$D$24,2,TRUE))))))),"No judgement")</f>
        <v>No judgement</v>
      </c>
      <c r="AY67" s="115"/>
      <c r="AZ67" s="116"/>
      <c r="BA67" s="117"/>
      <c r="BB67" s="6"/>
      <c r="BC67" s="5"/>
      <c r="BD67" s="8"/>
      <c r="BE67" s="6"/>
      <c r="BF67" s="5"/>
      <c r="BG67" s="9"/>
      <c r="BH67" s="1"/>
      <c r="BI67" s="4"/>
      <c r="BJ67" s="8"/>
      <c r="BK67" s="6"/>
      <c r="BL67" s="4"/>
      <c r="BM67" s="9"/>
      <c r="BN67" s="1"/>
      <c r="BO67" s="4"/>
      <c r="BP67" s="8"/>
      <c r="BQ67" s="6"/>
      <c r="BR67" s="4"/>
      <c r="BS67" s="9"/>
      <c r="BT67" s="1"/>
      <c r="BU67" s="3"/>
      <c r="BV67" s="7"/>
      <c r="BW67" s="3"/>
      <c r="BX67" s="4"/>
      <c r="BY67" s="15"/>
      <c r="BZ67" s="1"/>
      <c r="CA67" s="3"/>
      <c r="CB67" s="7"/>
      <c r="CC67" s="3"/>
      <c r="CD67" s="4"/>
      <c r="CE67" s="15"/>
      <c r="CF67" s="1"/>
      <c r="CG67" s="3"/>
      <c r="CH67" s="7"/>
      <c r="CI67" s="2"/>
      <c r="CJ67" s="4"/>
      <c r="CK67" s="19"/>
      <c r="CL67" s="3"/>
      <c r="CM67" s="4"/>
      <c r="CN67" s="15"/>
      <c r="CO67" s="130">
        <f>'Multipliers for tiers'!$F$4*SUM(BB67,BE67,BH67,BK67,BN67,BQ67,BZ67,BW67,CC67,BT67,CF67,CI67,CL67)+'Multipliers for tiers'!$F$5*SUM(BC67,BF67,BI67,BL67,BO67,BR67,CA67,BX67,CD67,BU67,CG67,CJ67,CM67)+'Multipliers for tiers'!$F$6*SUM(BD67,BG67,BJ67,BM67,BP67,BS67,CB67,BY67,CE67,BV67,CH67,CK67,CN67)</f>
        <v>0</v>
      </c>
      <c r="CP67" s="144">
        <f t="shared" si="2"/>
        <v>0</v>
      </c>
      <c r="CQ67" s="133" t="str">
        <f t="shared" si="3"/>
        <v xml:space="preserve"> </v>
      </c>
      <c r="CR67" s="164" t="str">
        <f>IFERROR(IF($M67='Progress check conditions'!$F$4,VLOOKUP($CQ67,'Progress check conditions'!$G$4:$H$6,2,TRUE),IF($M67='Progress check conditions'!$F$7,VLOOKUP($CQ67,'Progress check conditions'!$G$7:$H$9,2,TRUE),IF($M67='Progress check conditions'!$F$10,VLOOKUP($CQ67,'Progress check conditions'!$G$10:$H$12,2,TRUE),IF($M67='Progress check conditions'!$F$13,VLOOKUP($CQ67,'Progress check conditions'!$G$13:$H$15,2,TRUE),IF($M67='Progress check conditions'!$F$16,VLOOKUP($CQ67,'Progress check conditions'!$G$16:$H$18,2,TRUE),IF($M67='Progress check conditions'!$F$19,VLOOKUP($CQ67,'Progress check conditions'!$G$19:$H$21,2,TRUE),VLOOKUP($CQ67,'Progress check conditions'!$G$22:$H$24,2,TRUE))))))),"No judgement")</f>
        <v>No judgement</v>
      </c>
      <c r="CS67" s="115"/>
      <c r="CT67" s="116"/>
      <c r="CU67" s="117"/>
      <c r="CV67" s="1"/>
      <c r="CW67" s="5"/>
      <c r="CX67" s="8"/>
      <c r="CY67" s="6"/>
      <c r="CZ67" s="5"/>
      <c r="DA67" s="9"/>
      <c r="DB67" s="1"/>
      <c r="DC67" s="4"/>
      <c r="DD67" s="8"/>
      <c r="DE67" s="6"/>
      <c r="DF67" s="4"/>
      <c r="DG67" s="9"/>
      <c r="DH67" s="1"/>
      <c r="DI67" s="4"/>
      <c r="DJ67" s="8"/>
      <c r="DK67" s="6"/>
      <c r="DL67" s="4"/>
      <c r="DM67" s="9"/>
      <c r="DN67" s="1"/>
      <c r="DO67" s="3"/>
      <c r="DP67" s="7"/>
      <c r="DQ67" s="3"/>
      <c r="DR67" s="4"/>
      <c r="DS67" s="15"/>
      <c r="DT67" s="1"/>
      <c r="DU67" s="3"/>
      <c r="DV67" s="7"/>
      <c r="DW67" s="3"/>
      <c r="DX67" s="4"/>
      <c r="DY67" s="15"/>
      <c r="DZ67" s="1"/>
      <c r="EA67" s="3"/>
      <c r="EB67" s="7"/>
      <c r="EC67" s="3"/>
      <c r="ED67" s="4"/>
      <c r="EE67" s="15"/>
      <c r="EF67" s="130">
        <f>'Multipliers for tiers'!$I$4*SUM(CV67,CY67,DB67,DE67,DH67,DQ67,DN67,DT67,DK67,DW67,DZ67,EC67)+'Multipliers for tiers'!$I$5*SUM(CW67,CZ67,DC67,DF67,DI67,DR67,DO67,DU67,DL67,DX67,EA67,ED67)+'Multipliers for tiers'!$I$6*SUM(CX67,DA67,DD67,DG67,DJ67,DS67,DP67,DV67,DM67,DY67,EB67,EE67)</f>
        <v>0</v>
      </c>
      <c r="EG67" s="144">
        <f t="shared" si="4"/>
        <v>0</v>
      </c>
      <c r="EH67" s="133" t="str">
        <f t="shared" si="5"/>
        <v xml:space="preserve"> </v>
      </c>
      <c r="EI67" s="164" t="str">
        <f>IFERROR(IF($M67='Progress check conditions'!$J$4,VLOOKUP($EH67,'Progress check conditions'!$K$4:$L$6,2,TRUE),IF($M67='Progress check conditions'!$J$7,VLOOKUP($EH67,'Progress check conditions'!$K$7:$L$9,2,TRUE),IF($M67='Progress check conditions'!$J$10,VLOOKUP($EH67,'Progress check conditions'!$K$10:$L$12,2,TRUE),IF($M67='Progress check conditions'!$J$13,VLOOKUP($EH67,'Progress check conditions'!$K$13:$L$15,2,TRUE),IF($M67='Progress check conditions'!$J$16,VLOOKUP($EH67,'Progress check conditions'!$K$16:$L$18,2,TRUE),IF($M67='Progress check conditions'!$J$19,VLOOKUP($EH67,'Progress check conditions'!$K$19:$L$21,2,TRUE),VLOOKUP($EH67,'Progress check conditions'!$K$22:$L$24,2,TRUE))))))),"No judgement")</f>
        <v>No judgement</v>
      </c>
      <c r="EJ67" s="115"/>
      <c r="EK67" s="116"/>
      <c r="EL67" s="117"/>
      <c r="EM67" s="1"/>
      <c r="EN67" s="4"/>
      <c r="EO67" s="16"/>
      <c r="EP67" s="8"/>
      <c r="EQ67" s="6"/>
      <c r="ER67" s="6"/>
      <c r="ES67" s="6"/>
      <c r="ET67" s="5"/>
      <c r="EU67" s="1"/>
      <c r="EV67" s="4"/>
      <c r="EW67" s="16"/>
      <c r="EX67" s="8"/>
      <c r="EY67" s="6"/>
      <c r="EZ67" s="4"/>
      <c r="FA67" s="16"/>
      <c r="FB67" s="9"/>
      <c r="FC67" s="1"/>
      <c r="FD67" s="4"/>
      <c r="FE67" s="16"/>
      <c r="FF67" s="8"/>
      <c r="FG67" s="6"/>
      <c r="FH67" s="4"/>
      <c r="FI67" s="16"/>
      <c r="FJ67" s="9"/>
      <c r="FK67" s="1"/>
      <c r="FL67" s="4"/>
      <c r="FM67" s="16"/>
      <c r="FN67" s="7"/>
      <c r="FO67" s="3"/>
      <c r="FP67" s="5"/>
      <c r="FQ67" s="5"/>
      <c r="FR67" s="15"/>
      <c r="FS67" s="1"/>
      <c r="FT67" s="4"/>
      <c r="FU67" s="16"/>
      <c r="FV67" s="7"/>
      <c r="FW67" s="3"/>
      <c r="FX67" s="5"/>
      <c r="FY67" s="5"/>
      <c r="FZ67" s="15"/>
      <c r="GA67" s="1"/>
      <c r="GB67" s="4"/>
      <c r="GC67" s="4"/>
      <c r="GD67" s="7"/>
      <c r="GE67" s="3"/>
      <c r="GF67" s="5"/>
      <c r="GG67" s="5"/>
      <c r="GH67" s="15"/>
      <c r="GI67" s="130">
        <f>'Multipliers for tiers'!$L$4*SUM(EM67,EQ67,EU67,EY67,FC67,FG67,FK67,FO67,FS67,FW67,GA67,GE67)+'Multipliers for tiers'!$L$5*SUM(EN67,ER67,EV67,EZ67,FD67,FH67,FL67,FP67,FT67,FX67,GB67,GF67)+'Multipliers for tiers'!$L$6*SUM(EO67,ES67,EW67,FA67,FE67,FI67,FM67,FQ67,FU67,FY67,GC67,GG67)+'Multipliers for tiers'!$L$7*SUM(EP67,ET67,EX67,FB67,FF67,FJ67,FN67,FR67,FV67,FZ67,GD67,GH67)</f>
        <v>0</v>
      </c>
      <c r="GJ67" s="144">
        <f t="shared" si="6"/>
        <v>0</v>
      </c>
      <c r="GK67" s="136" t="str">
        <f t="shared" si="7"/>
        <v xml:space="preserve"> </v>
      </c>
      <c r="GL67" s="164" t="str">
        <f>IFERROR(IF($M67='Progress check conditions'!$N$4,VLOOKUP($GK67,'Progress check conditions'!$O$4:$P$6,2,TRUE),IF($M67='Progress check conditions'!$N$7,VLOOKUP($GK67,'Progress check conditions'!$O$7:$P$9,2,TRUE),IF($M67='Progress check conditions'!$N$10,VLOOKUP($GK67,'Progress check conditions'!$O$10:$P$12,2,TRUE),IF($M67='Progress check conditions'!$N$13,VLOOKUP($GK67,'Progress check conditions'!$O$13:$P$15,2,TRUE),IF($M67='Progress check conditions'!$N$16,VLOOKUP($GK67,'Progress check conditions'!$O$16:$P$18,2,TRUE),IF($M67='Progress check conditions'!$N$19,VLOOKUP($GK67,'Progress check conditions'!$O$19:$P$21,2,TRUE),VLOOKUP($GK67,'Progress check conditions'!$O$22:$P$24,2,TRUE))))))),"No judgement")</f>
        <v>No judgement</v>
      </c>
      <c r="GM67" s="115"/>
      <c r="GN67" s="116"/>
      <c r="GO67" s="117"/>
      <c r="GP67" s="1"/>
      <c r="GQ67" s="4"/>
      <c r="GR67" s="4"/>
      <c r="GS67" s="8"/>
      <c r="GT67" s="6"/>
      <c r="GU67" s="6"/>
      <c r="GV67" s="6"/>
      <c r="GW67" s="5"/>
      <c r="GX67" s="1"/>
      <c r="GY67" s="4"/>
      <c r="GZ67" s="4"/>
      <c r="HA67" s="8"/>
      <c r="HB67" s="6"/>
      <c r="HC67" s="4"/>
      <c r="HD67" s="4"/>
      <c r="HE67" s="9"/>
      <c r="HF67" s="1"/>
      <c r="HG67" s="4"/>
      <c r="HH67" s="4"/>
      <c r="HI67" s="8"/>
      <c r="HJ67" s="6"/>
      <c r="HK67" s="4"/>
      <c r="HL67" s="4"/>
      <c r="HM67" s="9"/>
      <c r="HN67" s="130">
        <f>'Multipliers for tiers'!$O$4*SUM(GP67,GT67,GX67,HB67,HF67,HJ67)+'Multipliers for tiers'!$O$5*SUM(GQ67,GU67,GY67,HC67,HG67,HK67)+'Multipliers for tiers'!$O$6*SUM(GR67,GV67,GZ67,HD67,HH67,HL67)+'Multipliers for tiers'!$O$7*SUM(GS67,GW67,HA67,HE67,HI67,HM67)</f>
        <v>0</v>
      </c>
      <c r="HO67" s="144">
        <f t="shared" si="8"/>
        <v>0</v>
      </c>
      <c r="HP67" s="136" t="str">
        <f t="shared" si="9"/>
        <v xml:space="preserve"> </v>
      </c>
      <c r="HQ67" s="164" t="str">
        <f>IFERROR(IF($M67='Progress check conditions'!$N$4,VLOOKUP($HP67,'Progress check conditions'!$S$4:$T$6,2,TRUE),IF($M67='Progress check conditions'!$N$7,VLOOKUP($HP67,'Progress check conditions'!$S$7:$T$9,2,TRUE),IF($M67='Progress check conditions'!$N$10,VLOOKUP($HP67,'Progress check conditions'!$S$10:$T$12,2,TRUE),IF($M67='Progress check conditions'!$N$13,VLOOKUP($HP67,'Progress check conditions'!$S$13:$T$15,2,TRUE),IF($M67='Progress check conditions'!$N$16,VLOOKUP($HP67,'Progress check conditions'!$S$16:$T$18,2,TRUE),IF($M67='Progress check conditions'!$N$19,VLOOKUP($HP67,'Progress check conditions'!$S$19:$T$21,2,TRUE),VLOOKUP($HP67,'Progress check conditions'!$S$22:$T$24,2,TRUE))))))),"No judgement")</f>
        <v>No judgement</v>
      </c>
      <c r="HR67" s="115"/>
      <c r="HS67" s="116"/>
      <c r="HT67" s="117"/>
    </row>
    <row r="68" spans="1:228" x14ac:dyDescent="0.3">
      <c r="A68" s="156"/>
      <c r="B68" s="110"/>
      <c r="C68" s="111"/>
      <c r="D68" s="109"/>
      <c r="E68" s="112"/>
      <c r="F68" s="112"/>
      <c r="G68" s="112"/>
      <c r="H68" s="112"/>
      <c r="I68" s="113"/>
      <c r="J68" s="109"/>
      <c r="K68" s="113"/>
      <c r="L68" s="109"/>
      <c r="M68" s="114"/>
      <c r="N68" s="1"/>
      <c r="O68" s="5"/>
      <c r="P68" s="8"/>
      <c r="Q68" s="6"/>
      <c r="R68" s="5"/>
      <c r="S68" s="9"/>
      <c r="T68" s="1"/>
      <c r="U68" s="4"/>
      <c r="V68" s="8"/>
      <c r="W68" s="6"/>
      <c r="X68" s="4"/>
      <c r="Y68" s="9"/>
      <c r="Z68" s="1"/>
      <c r="AA68" s="4"/>
      <c r="AB68" s="8"/>
      <c r="AC68" s="6"/>
      <c r="AD68" s="4"/>
      <c r="AE68" s="9"/>
      <c r="AF68" s="1"/>
      <c r="AG68" s="3"/>
      <c r="AH68" s="7"/>
      <c r="AI68" s="3"/>
      <c r="AJ68" s="4"/>
      <c r="AK68" s="15"/>
      <c r="AL68" s="1"/>
      <c r="AM68" s="3"/>
      <c r="AN68" s="7"/>
      <c r="AO68" s="3"/>
      <c r="AP68" s="4"/>
      <c r="AQ68" s="15"/>
      <c r="AR68" s="1"/>
      <c r="AS68" s="3"/>
      <c r="AT68" s="43"/>
      <c r="AU68" s="130">
        <f>'Multipliers for tiers'!$C$4*SUM(N68,Q68,T68,W68,AF68,AC68,AI68,Z68,AL68,AO68,AR68)+'Multipliers for tiers'!$C$5*SUM(O68,R68,U68,X68,AG68,AD68,AJ68,AA68,AM68,AP68,AS68)+'Multipliers for tiers'!$C$6*SUM(P68,S68,V68,Y68,AH68,AE68,AK68,AB68,AN68,AQ68,AT68)</f>
        <v>0</v>
      </c>
      <c r="AV68" s="141">
        <f t="shared" ref="AV68:AV131" si="10">COUNT(N68:AT68)</f>
        <v>0</v>
      </c>
      <c r="AW68" s="151" t="str">
        <f t="shared" ref="AW68:AW131" si="11">IFERROR(AU68/AV68," ")</f>
        <v xml:space="preserve"> </v>
      </c>
      <c r="AX68" s="164" t="str">
        <f>IFERROR(IF($M68='Progress check conditions'!$B$4,VLOOKUP($AW68,'Progress check conditions'!$C$4:$D$6,2,TRUE),IF($M68='Progress check conditions'!$B$7,VLOOKUP($AW68,'Progress check conditions'!$C$7:$D$9,2,TRUE),IF($M68='Progress check conditions'!$B$10,VLOOKUP($AW68,'Progress check conditions'!$C$10:$D$12,2,TRUE),IF($M68='Progress check conditions'!$B$13,VLOOKUP($AW68,'Progress check conditions'!$C$13:$D$15,2,TRUE),IF($M68='Progress check conditions'!$B$16,VLOOKUP($AW68,'Progress check conditions'!$C$16:$D$18,2,TRUE),IF($M68='Progress check conditions'!$B$19,VLOOKUP($AW68,'Progress check conditions'!$C$19:$D$21,2,TRUE),VLOOKUP($AW68,'Progress check conditions'!$C$22:$D$24,2,TRUE))))))),"No judgement")</f>
        <v>No judgement</v>
      </c>
      <c r="AY68" s="115"/>
      <c r="AZ68" s="116"/>
      <c r="BA68" s="117"/>
      <c r="BB68" s="6"/>
      <c r="BC68" s="5"/>
      <c r="BD68" s="8"/>
      <c r="BE68" s="6"/>
      <c r="BF68" s="5"/>
      <c r="BG68" s="9"/>
      <c r="BH68" s="1"/>
      <c r="BI68" s="4"/>
      <c r="BJ68" s="8"/>
      <c r="BK68" s="6"/>
      <c r="BL68" s="4"/>
      <c r="BM68" s="9"/>
      <c r="BN68" s="1"/>
      <c r="BO68" s="4"/>
      <c r="BP68" s="8"/>
      <c r="BQ68" s="6"/>
      <c r="BR68" s="4"/>
      <c r="BS68" s="9"/>
      <c r="BT68" s="1"/>
      <c r="BU68" s="3"/>
      <c r="BV68" s="7"/>
      <c r="BW68" s="3"/>
      <c r="BX68" s="4"/>
      <c r="BY68" s="15"/>
      <c r="BZ68" s="1"/>
      <c r="CA68" s="3"/>
      <c r="CB68" s="7"/>
      <c r="CC68" s="3"/>
      <c r="CD68" s="4"/>
      <c r="CE68" s="15"/>
      <c r="CF68" s="1"/>
      <c r="CG68" s="3"/>
      <c r="CH68" s="7"/>
      <c r="CI68" s="2"/>
      <c r="CJ68" s="4"/>
      <c r="CK68" s="19"/>
      <c r="CL68" s="3"/>
      <c r="CM68" s="4"/>
      <c r="CN68" s="15"/>
      <c r="CO68" s="130">
        <f>'Multipliers for tiers'!$F$4*SUM(BB68,BE68,BH68,BK68,BN68,BQ68,BZ68,BW68,CC68,BT68,CF68,CI68,CL68)+'Multipliers for tiers'!$F$5*SUM(BC68,BF68,BI68,BL68,BO68,BR68,CA68,BX68,CD68,BU68,CG68,CJ68,CM68)+'Multipliers for tiers'!$F$6*SUM(BD68,BG68,BJ68,BM68,BP68,BS68,CB68,BY68,CE68,BV68,CH68,CK68,CN68)</f>
        <v>0</v>
      </c>
      <c r="CP68" s="144">
        <f t="shared" ref="CP68:CP131" si="12">COUNT(BB68:CN68)</f>
        <v>0</v>
      </c>
      <c r="CQ68" s="133" t="str">
        <f t="shared" ref="CQ68:CQ131" si="13">IFERROR(CO68/CP68," ")</f>
        <v xml:space="preserve"> </v>
      </c>
      <c r="CR68" s="164" t="str">
        <f>IFERROR(IF($M68='Progress check conditions'!$F$4,VLOOKUP($CQ68,'Progress check conditions'!$G$4:$H$6,2,TRUE),IF($M68='Progress check conditions'!$F$7,VLOOKUP($CQ68,'Progress check conditions'!$G$7:$H$9,2,TRUE),IF($M68='Progress check conditions'!$F$10,VLOOKUP($CQ68,'Progress check conditions'!$G$10:$H$12,2,TRUE),IF($M68='Progress check conditions'!$F$13,VLOOKUP($CQ68,'Progress check conditions'!$G$13:$H$15,2,TRUE),IF($M68='Progress check conditions'!$F$16,VLOOKUP($CQ68,'Progress check conditions'!$G$16:$H$18,2,TRUE),IF($M68='Progress check conditions'!$F$19,VLOOKUP($CQ68,'Progress check conditions'!$G$19:$H$21,2,TRUE),VLOOKUP($CQ68,'Progress check conditions'!$G$22:$H$24,2,TRUE))))))),"No judgement")</f>
        <v>No judgement</v>
      </c>
      <c r="CS68" s="115"/>
      <c r="CT68" s="116"/>
      <c r="CU68" s="117"/>
      <c r="CV68" s="1"/>
      <c r="CW68" s="5"/>
      <c r="CX68" s="8"/>
      <c r="CY68" s="6"/>
      <c r="CZ68" s="5"/>
      <c r="DA68" s="9"/>
      <c r="DB68" s="1"/>
      <c r="DC68" s="4"/>
      <c r="DD68" s="8"/>
      <c r="DE68" s="6"/>
      <c r="DF68" s="4"/>
      <c r="DG68" s="9"/>
      <c r="DH68" s="1"/>
      <c r="DI68" s="4"/>
      <c r="DJ68" s="8"/>
      <c r="DK68" s="6"/>
      <c r="DL68" s="4"/>
      <c r="DM68" s="9"/>
      <c r="DN68" s="1"/>
      <c r="DO68" s="3"/>
      <c r="DP68" s="7"/>
      <c r="DQ68" s="3"/>
      <c r="DR68" s="4"/>
      <c r="DS68" s="15"/>
      <c r="DT68" s="1"/>
      <c r="DU68" s="3"/>
      <c r="DV68" s="7"/>
      <c r="DW68" s="3"/>
      <c r="DX68" s="4"/>
      <c r="DY68" s="15"/>
      <c r="DZ68" s="1"/>
      <c r="EA68" s="3"/>
      <c r="EB68" s="7"/>
      <c r="EC68" s="3"/>
      <c r="ED68" s="4"/>
      <c r="EE68" s="15"/>
      <c r="EF68" s="130">
        <f>'Multipliers for tiers'!$I$4*SUM(CV68,CY68,DB68,DE68,DH68,DQ68,DN68,DT68,DK68,DW68,DZ68,EC68)+'Multipliers for tiers'!$I$5*SUM(CW68,CZ68,DC68,DF68,DI68,DR68,DO68,DU68,DL68,DX68,EA68,ED68)+'Multipliers for tiers'!$I$6*SUM(CX68,DA68,DD68,DG68,DJ68,DS68,DP68,DV68,DM68,DY68,EB68,EE68)</f>
        <v>0</v>
      </c>
      <c r="EG68" s="144">
        <f t="shared" ref="EG68:EG131" si="14">COUNT(CV68:EE68)</f>
        <v>0</v>
      </c>
      <c r="EH68" s="133" t="str">
        <f t="shared" ref="EH68:EH131" si="15">IFERROR(EF68/EG68," ")</f>
        <v xml:space="preserve"> </v>
      </c>
      <c r="EI68" s="164" t="str">
        <f>IFERROR(IF($M68='Progress check conditions'!$J$4,VLOOKUP($EH68,'Progress check conditions'!$K$4:$L$6,2,TRUE),IF($M68='Progress check conditions'!$J$7,VLOOKUP($EH68,'Progress check conditions'!$K$7:$L$9,2,TRUE),IF($M68='Progress check conditions'!$J$10,VLOOKUP($EH68,'Progress check conditions'!$K$10:$L$12,2,TRUE),IF($M68='Progress check conditions'!$J$13,VLOOKUP($EH68,'Progress check conditions'!$K$13:$L$15,2,TRUE),IF($M68='Progress check conditions'!$J$16,VLOOKUP($EH68,'Progress check conditions'!$K$16:$L$18,2,TRUE),IF($M68='Progress check conditions'!$J$19,VLOOKUP($EH68,'Progress check conditions'!$K$19:$L$21,2,TRUE),VLOOKUP($EH68,'Progress check conditions'!$K$22:$L$24,2,TRUE))))))),"No judgement")</f>
        <v>No judgement</v>
      </c>
      <c r="EJ68" s="115"/>
      <c r="EK68" s="116"/>
      <c r="EL68" s="117"/>
      <c r="EM68" s="1"/>
      <c r="EN68" s="4"/>
      <c r="EO68" s="16"/>
      <c r="EP68" s="8"/>
      <c r="EQ68" s="6"/>
      <c r="ER68" s="6"/>
      <c r="ES68" s="6"/>
      <c r="ET68" s="5"/>
      <c r="EU68" s="1"/>
      <c r="EV68" s="4"/>
      <c r="EW68" s="16"/>
      <c r="EX68" s="8"/>
      <c r="EY68" s="6"/>
      <c r="EZ68" s="4"/>
      <c r="FA68" s="16"/>
      <c r="FB68" s="9"/>
      <c r="FC68" s="1"/>
      <c r="FD68" s="4"/>
      <c r="FE68" s="16"/>
      <c r="FF68" s="8"/>
      <c r="FG68" s="6"/>
      <c r="FH68" s="4"/>
      <c r="FI68" s="16"/>
      <c r="FJ68" s="9"/>
      <c r="FK68" s="1"/>
      <c r="FL68" s="4"/>
      <c r="FM68" s="16"/>
      <c r="FN68" s="7"/>
      <c r="FO68" s="3"/>
      <c r="FP68" s="5"/>
      <c r="FQ68" s="5"/>
      <c r="FR68" s="15"/>
      <c r="FS68" s="1"/>
      <c r="FT68" s="4"/>
      <c r="FU68" s="16"/>
      <c r="FV68" s="7"/>
      <c r="FW68" s="3"/>
      <c r="FX68" s="5"/>
      <c r="FY68" s="5"/>
      <c r="FZ68" s="15"/>
      <c r="GA68" s="1"/>
      <c r="GB68" s="4"/>
      <c r="GC68" s="4"/>
      <c r="GD68" s="7"/>
      <c r="GE68" s="3"/>
      <c r="GF68" s="5"/>
      <c r="GG68" s="5"/>
      <c r="GH68" s="15"/>
      <c r="GI68" s="130">
        <f>'Multipliers for tiers'!$L$4*SUM(EM68,EQ68,EU68,EY68,FC68,FG68,FK68,FO68,FS68,FW68,GA68,GE68)+'Multipliers for tiers'!$L$5*SUM(EN68,ER68,EV68,EZ68,FD68,FH68,FL68,FP68,FT68,FX68,GB68,GF68)+'Multipliers for tiers'!$L$6*SUM(EO68,ES68,EW68,FA68,FE68,FI68,FM68,FQ68,FU68,FY68,GC68,GG68)+'Multipliers for tiers'!$L$7*SUM(EP68,ET68,EX68,FB68,FF68,FJ68,FN68,FR68,FV68,FZ68,GD68,GH68)</f>
        <v>0</v>
      </c>
      <c r="GJ68" s="144">
        <f t="shared" ref="GJ68:GJ131" si="16">COUNT(EM68:GH68)</f>
        <v>0</v>
      </c>
      <c r="GK68" s="136" t="str">
        <f t="shared" ref="GK68:GK131" si="17">IFERROR(GI68/GJ68," ")</f>
        <v xml:space="preserve"> </v>
      </c>
      <c r="GL68" s="164" t="str">
        <f>IFERROR(IF($M68='Progress check conditions'!$N$4,VLOOKUP($GK68,'Progress check conditions'!$O$4:$P$6,2,TRUE),IF($M68='Progress check conditions'!$N$7,VLOOKUP($GK68,'Progress check conditions'!$O$7:$P$9,2,TRUE),IF($M68='Progress check conditions'!$N$10,VLOOKUP($GK68,'Progress check conditions'!$O$10:$P$12,2,TRUE),IF($M68='Progress check conditions'!$N$13,VLOOKUP($GK68,'Progress check conditions'!$O$13:$P$15,2,TRUE),IF($M68='Progress check conditions'!$N$16,VLOOKUP($GK68,'Progress check conditions'!$O$16:$P$18,2,TRUE),IF($M68='Progress check conditions'!$N$19,VLOOKUP($GK68,'Progress check conditions'!$O$19:$P$21,2,TRUE),VLOOKUP($GK68,'Progress check conditions'!$O$22:$P$24,2,TRUE))))))),"No judgement")</f>
        <v>No judgement</v>
      </c>
      <c r="GM68" s="115"/>
      <c r="GN68" s="116"/>
      <c r="GO68" s="117"/>
      <c r="GP68" s="1"/>
      <c r="GQ68" s="4"/>
      <c r="GR68" s="4"/>
      <c r="GS68" s="8"/>
      <c r="GT68" s="6"/>
      <c r="GU68" s="6"/>
      <c r="GV68" s="6"/>
      <c r="GW68" s="5"/>
      <c r="GX68" s="1"/>
      <c r="GY68" s="4"/>
      <c r="GZ68" s="4"/>
      <c r="HA68" s="8"/>
      <c r="HB68" s="6"/>
      <c r="HC68" s="4"/>
      <c r="HD68" s="4"/>
      <c r="HE68" s="9"/>
      <c r="HF68" s="1"/>
      <c r="HG68" s="4"/>
      <c r="HH68" s="4"/>
      <c r="HI68" s="8"/>
      <c r="HJ68" s="6"/>
      <c r="HK68" s="4"/>
      <c r="HL68" s="4"/>
      <c r="HM68" s="9"/>
      <c r="HN68" s="130">
        <f>'Multipliers for tiers'!$O$4*SUM(GP68,GT68,GX68,HB68,HF68,HJ68)+'Multipliers for tiers'!$O$5*SUM(GQ68,GU68,GY68,HC68,HG68,HK68)+'Multipliers for tiers'!$O$6*SUM(GR68,GV68,GZ68,HD68,HH68,HL68)+'Multipliers for tiers'!$O$7*SUM(GS68,GW68,HA68,HE68,HI68,HM68)</f>
        <v>0</v>
      </c>
      <c r="HO68" s="144">
        <f t="shared" ref="HO68:HO131" si="18">COUNT(GP68:HM68)</f>
        <v>0</v>
      </c>
      <c r="HP68" s="136" t="str">
        <f t="shared" ref="HP68:HP131" si="19">IFERROR(HN68/HO68," ")</f>
        <v xml:space="preserve"> </v>
      </c>
      <c r="HQ68" s="164" t="str">
        <f>IFERROR(IF($M68='Progress check conditions'!$N$4,VLOOKUP($HP68,'Progress check conditions'!$S$4:$T$6,2,TRUE),IF($M68='Progress check conditions'!$N$7,VLOOKUP($HP68,'Progress check conditions'!$S$7:$T$9,2,TRUE),IF($M68='Progress check conditions'!$N$10,VLOOKUP($HP68,'Progress check conditions'!$S$10:$T$12,2,TRUE),IF($M68='Progress check conditions'!$N$13,VLOOKUP($HP68,'Progress check conditions'!$S$13:$T$15,2,TRUE),IF($M68='Progress check conditions'!$N$16,VLOOKUP($HP68,'Progress check conditions'!$S$16:$T$18,2,TRUE),IF($M68='Progress check conditions'!$N$19,VLOOKUP($HP68,'Progress check conditions'!$S$19:$T$21,2,TRUE),VLOOKUP($HP68,'Progress check conditions'!$S$22:$T$24,2,TRUE))))))),"No judgement")</f>
        <v>No judgement</v>
      </c>
      <c r="HR68" s="115"/>
      <c r="HS68" s="116"/>
      <c r="HT68" s="117"/>
    </row>
    <row r="69" spans="1:228" x14ac:dyDescent="0.3">
      <c r="A69" s="156"/>
      <c r="B69" s="110"/>
      <c r="C69" s="111"/>
      <c r="D69" s="109"/>
      <c r="E69" s="112"/>
      <c r="F69" s="112"/>
      <c r="G69" s="112"/>
      <c r="H69" s="112"/>
      <c r="I69" s="113"/>
      <c r="J69" s="109"/>
      <c r="K69" s="113"/>
      <c r="L69" s="109"/>
      <c r="M69" s="114"/>
      <c r="N69" s="1"/>
      <c r="O69" s="5"/>
      <c r="P69" s="8"/>
      <c r="Q69" s="6"/>
      <c r="R69" s="5"/>
      <c r="S69" s="9"/>
      <c r="T69" s="1"/>
      <c r="U69" s="4"/>
      <c r="V69" s="8"/>
      <c r="W69" s="6"/>
      <c r="X69" s="4"/>
      <c r="Y69" s="9"/>
      <c r="Z69" s="1"/>
      <c r="AA69" s="4"/>
      <c r="AB69" s="8"/>
      <c r="AC69" s="6"/>
      <c r="AD69" s="4"/>
      <c r="AE69" s="9"/>
      <c r="AF69" s="1"/>
      <c r="AG69" s="3"/>
      <c r="AH69" s="7"/>
      <c r="AI69" s="3"/>
      <c r="AJ69" s="4"/>
      <c r="AK69" s="15"/>
      <c r="AL69" s="1"/>
      <c r="AM69" s="3"/>
      <c r="AN69" s="7"/>
      <c r="AO69" s="3"/>
      <c r="AP69" s="4"/>
      <c r="AQ69" s="15"/>
      <c r="AR69" s="1"/>
      <c r="AS69" s="3"/>
      <c r="AT69" s="43"/>
      <c r="AU69" s="130">
        <f>'Multipliers for tiers'!$C$4*SUM(N69,Q69,T69,W69,AF69,AC69,AI69,Z69,AL69,AO69,AR69)+'Multipliers for tiers'!$C$5*SUM(O69,R69,U69,X69,AG69,AD69,AJ69,AA69,AM69,AP69,AS69)+'Multipliers for tiers'!$C$6*SUM(P69,S69,V69,Y69,AH69,AE69,AK69,AB69,AN69,AQ69,AT69)</f>
        <v>0</v>
      </c>
      <c r="AV69" s="141">
        <f t="shared" si="10"/>
        <v>0</v>
      </c>
      <c r="AW69" s="151" t="str">
        <f t="shared" si="11"/>
        <v xml:space="preserve"> </v>
      </c>
      <c r="AX69" s="164" t="str">
        <f>IFERROR(IF($M69='Progress check conditions'!$B$4,VLOOKUP($AW69,'Progress check conditions'!$C$4:$D$6,2,TRUE),IF($M69='Progress check conditions'!$B$7,VLOOKUP($AW69,'Progress check conditions'!$C$7:$D$9,2,TRUE),IF($M69='Progress check conditions'!$B$10,VLOOKUP($AW69,'Progress check conditions'!$C$10:$D$12,2,TRUE),IF($M69='Progress check conditions'!$B$13,VLOOKUP($AW69,'Progress check conditions'!$C$13:$D$15,2,TRUE),IF($M69='Progress check conditions'!$B$16,VLOOKUP($AW69,'Progress check conditions'!$C$16:$D$18,2,TRUE),IF($M69='Progress check conditions'!$B$19,VLOOKUP($AW69,'Progress check conditions'!$C$19:$D$21,2,TRUE),VLOOKUP($AW69,'Progress check conditions'!$C$22:$D$24,2,TRUE))))))),"No judgement")</f>
        <v>No judgement</v>
      </c>
      <c r="AY69" s="115"/>
      <c r="AZ69" s="116"/>
      <c r="BA69" s="117"/>
      <c r="BB69" s="6"/>
      <c r="BC69" s="5"/>
      <c r="BD69" s="8"/>
      <c r="BE69" s="6"/>
      <c r="BF69" s="5"/>
      <c r="BG69" s="9"/>
      <c r="BH69" s="1"/>
      <c r="BI69" s="4"/>
      <c r="BJ69" s="8"/>
      <c r="BK69" s="6"/>
      <c r="BL69" s="4"/>
      <c r="BM69" s="9"/>
      <c r="BN69" s="1"/>
      <c r="BO69" s="4"/>
      <c r="BP69" s="8"/>
      <c r="BQ69" s="6"/>
      <c r="BR69" s="4"/>
      <c r="BS69" s="9"/>
      <c r="BT69" s="1"/>
      <c r="BU69" s="3"/>
      <c r="BV69" s="7"/>
      <c r="BW69" s="3"/>
      <c r="BX69" s="4"/>
      <c r="BY69" s="15"/>
      <c r="BZ69" s="1"/>
      <c r="CA69" s="3"/>
      <c r="CB69" s="7"/>
      <c r="CC69" s="3"/>
      <c r="CD69" s="4"/>
      <c r="CE69" s="15"/>
      <c r="CF69" s="1"/>
      <c r="CG69" s="3"/>
      <c r="CH69" s="7"/>
      <c r="CI69" s="2"/>
      <c r="CJ69" s="4"/>
      <c r="CK69" s="19"/>
      <c r="CL69" s="3"/>
      <c r="CM69" s="4"/>
      <c r="CN69" s="15"/>
      <c r="CO69" s="130">
        <f>'Multipliers for tiers'!$F$4*SUM(BB69,BE69,BH69,BK69,BN69,BQ69,BZ69,BW69,CC69,BT69,CF69,CI69,CL69)+'Multipliers for tiers'!$F$5*SUM(BC69,BF69,BI69,BL69,BO69,BR69,CA69,BX69,CD69,BU69,CG69,CJ69,CM69)+'Multipliers for tiers'!$F$6*SUM(BD69,BG69,BJ69,BM69,BP69,BS69,CB69,BY69,CE69,BV69,CH69,CK69,CN69)</f>
        <v>0</v>
      </c>
      <c r="CP69" s="144">
        <f t="shared" si="12"/>
        <v>0</v>
      </c>
      <c r="CQ69" s="133" t="str">
        <f t="shared" si="13"/>
        <v xml:space="preserve"> </v>
      </c>
      <c r="CR69" s="164" t="str">
        <f>IFERROR(IF($M69='Progress check conditions'!$F$4,VLOOKUP($CQ69,'Progress check conditions'!$G$4:$H$6,2,TRUE),IF($M69='Progress check conditions'!$F$7,VLOOKUP($CQ69,'Progress check conditions'!$G$7:$H$9,2,TRUE),IF($M69='Progress check conditions'!$F$10,VLOOKUP($CQ69,'Progress check conditions'!$G$10:$H$12,2,TRUE),IF($M69='Progress check conditions'!$F$13,VLOOKUP($CQ69,'Progress check conditions'!$G$13:$H$15,2,TRUE),IF($M69='Progress check conditions'!$F$16,VLOOKUP($CQ69,'Progress check conditions'!$G$16:$H$18,2,TRUE),IF($M69='Progress check conditions'!$F$19,VLOOKUP($CQ69,'Progress check conditions'!$G$19:$H$21,2,TRUE),VLOOKUP($CQ69,'Progress check conditions'!$G$22:$H$24,2,TRUE))))))),"No judgement")</f>
        <v>No judgement</v>
      </c>
      <c r="CS69" s="115"/>
      <c r="CT69" s="116"/>
      <c r="CU69" s="117"/>
      <c r="CV69" s="1"/>
      <c r="CW69" s="5"/>
      <c r="CX69" s="8"/>
      <c r="CY69" s="6"/>
      <c r="CZ69" s="5"/>
      <c r="DA69" s="9"/>
      <c r="DB69" s="1"/>
      <c r="DC69" s="4"/>
      <c r="DD69" s="8"/>
      <c r="DE69" s="6"/>
      <c r="DF69" s="4"/>
      <c r="DG69" s="9"/>
      <c r="DH69" s="1"/>
      <c r="DI69" s="4"/>
      <c r="DJ69" s="8"/>
      <c r="DK69" s="6"/>
      <c r="DL69" s="4"/>
      <c r="DM69" s="9"/>
      <c r="DN69" s="1"/>
      <c r="DO69" s="3"/>
      <c r="DP69" s="7"/>
      <c r="DQ69" s="3"/>
      <c r="DR69" s="4"/>
      <c r="DS69" s="15"/>
      <c r="DT69" s="1"/>
      <c r="DU69" s="3"/>
      <c r="DV69" s="7"/>
      <c r="DW69" s="3"/>
      <c r="DX69" s="4"/>
      <c r="DY69" s="15"/>
      <c r="DZ69" s="1"/>
      <c r="EA69" s="3"/>
      <c r="EB69" s="7"/>
      <c r="EC69" s="3"/>
      <c r="ED69" s="4"/>
      <c r="EE69" s="15"/>
      <c r="EF69" s="130">
        <f>'Multipliers for tiers'!$I$4*SUM(CV69,CY69,DB69,DE69,DH69,DQ69,DN69,DT69,DK69,DW69,DZ69,EC69)+'Multipliers for tiers'!$I$5*SUM(CW69,CZ69,DC69,DF69,DI69,DR69,DO69,DU69,DL69,DX69,EA69,ED69)+'Multipliers for tiers'!$I$6*SUM(CX69,DA69,DD69,DG69,DJ69,DS69,DP69,DV69,DM69,DY69,EB69,EE69)</f>
        <v>0</v>
      </c>
      <c r="EG69" s="144">
        <f t="shared" si="14"/>
        <v>0</v>
      </c>
      <c r="EH69" s="133" t="str">
        <f t="shared" si="15"/>
        <v xml:space="preserve"> </v>
      </c>
      <c r="EI69" s="164" t="str">
        <f>IFERROR(IF($M69='Progress check conditions'!$J$4,VLOOKUP($EH69,'Progress check conditions'!$K$4:$L$6,2,TRUE),IF($M69='Progress check conditions'!$J$7,VLOOKUP($EH69,'Progress check conditions'!$K$7:$L$9,2,TRUE),IF($M69='Progress check conditions'!$J$10,VLOOKUP($EH69,'Progress check conditions'!$K$10:$L$12,2,TRUE),IF($M69='Progress check conditions'!$J$13,VLOOKUP($EH69,'Progress check conditions'!$K$13:$L$15,2,TRUE),IF($M69='Progress check conditions'!$J$16,VLOOKUP($EH69,'Progress check conditions'!$K$16:$L$18,2,TRUE),IF($M69='Progress check conditions'!$J$19,VLOOKUP($EH69,'Progress check conditions'!$K$19:$L$21,2,TRUE),VLOOKUP($EH69,'Progress check conditions'!$K$22:$L$24,2,TRUE))))))),"No judgement")</f>
        <v>No judgement</v>
      </c>
      <c r="EJ69" s="115"/>
      <c r="EK69" s="116"/>
      <c r="EL69" s="117"/>
      <c r="EM69" s="1"/>
      <c r="EN69" s="4"/>
      <c r="EO69" s="16"/>
      <c r="EP69" s="8"/>
      <c r="EQ69" s="6"/>
      <c r="ER69" s="6"/>
      <c r="ES69" s="6"/>
      <c r="ET69" s="5"/>
      <c r="EU69" s="1"/>
      <c r="EV69" s="4"/>
      <c r="EW69" s="16"/>
      <c r="EX69" s="8"/>
      <c r="EY69" s="6"/>
      <c r="EZ69" s="4"/>
      <c r="FA69" s="16"/>
      <c r="FB69" s="9"/>
      <c r="FC69" s="1"/>
      <c r="FD69" s="4"/>
      <c r="FE69" s="16"/>
      <c r="FF69" s="8"/>
      <c r="FG69" s="6"/>
      <c r="FH69" s="4"/>
      <c r="FI69" s="16"/>
      <c r="FJ69" s="9"/>
      <c r="FK69" s="1"/>
      <c r="FL69" s="4"/>
      <c r="FM69" s="16"/>
      <c r="FN69" s="7"/>
      <c r="FO69" s="3"/>
      <c r="FP69" s="5"/>
      <c r="FQ69" s="5"/>
      <c r="FR69" s="15"/>
      <c r="FS69" s="1"/>
      <c r="FT69" s="4"/>
      <c r="FU69" s="16"/>
      <c r="FV69" s="7"/>
      <c r="FW69" s="3"/>
      <c r="FX69" s="5"/>
      <c r="FY69" s="5"/>
      <c r="FZ69" s="15"/>
      <c r="GA69" s="1"/>
      <c r="GB69" s="4"/>
      <c r="GC69" s="4"/>
      <c r="GD69" s="7"/>
      <c r="GE69" s="3"/>
      <c r="GF69" s="5"/>
      <c r="GG69" s="5"/>
      <c r="GH69" s="15"/>
      <c r="GI69" s="130">
        <f>'Multipliers for tiers'!$L$4*SUM(EM69,EQ69,EU69,EY69,FC69,FG69,FK69,FO69,FS69,FW69,GA69,GE69)+'Multipliers for tiers'!$L$5*SUM(EN69,ER69,EV69,EZ69,FD69,FH69,FL69,FP69,FT69,FX69,GB69,GF69)+'Multipliers for tiers'!$L$6*SUM(EO69,ES69,EW69,FA69,FE69,FI69,FM69,FQ69,FU69,FY69,GC69,GG69)+'Multipliers for tiers'!$L$7*SUM(EP69,ET69,EX69,FB69,FF69,FJ69,FN69,FR69,FV69,FZ69,GD69,GH69)</f>
        <v>0</v>
      </c>
      <c r="GJ69" s="144">
        <f t="shared" si="16"/>
        <v>0</v>
      </c>
      <c r="GK69" s="136" t="str">
        <f t="shared" si="17"/>
        <v xml:space="preserve"> </v>
      </c>
      <c r="GL69" s="164" t="str">
        <f>IFERROR(IF($M69='Progress check conditions'!$N$4,VLOOKUP($GK69,'Progress check conditions'!$O$4:$P$6,2,TRUE),IF($M69='Progress check conditions'!$N$7,VLOOKUP($GK69,'Progress check conditions'!$O$7:$P$9,2,TRUE),IF($M69='Progress check conditions'!$N$10,VLOOKUP($GK69,'Progress check conditions'!$O$10:$P$12,2,TRUE),IF($M69='Progress check conditions'!$N$13,VLOOKUP($GK69,'Progress check conditions'!$O$13:$P$15,2,TRUE),IF($M69='Progress check conditions'!$N$16,VLOOKUP($GK69,'Progress check conditions'!$O$16:$P$18,2,TRUE),IF($M69='Progress check conditions'!$N$19,VLOOKUP($GK69,'Progress check conditions'!$O$19:$P$21,2,TRUE),VLOOKUP($GK69,'Progress check conditions'!$O$22:$P$24,2,TRUE))))))),"No judgement")</f>
        <v>No judgement</v>
      </c>
      <c r="GM69" s="115"/>
      <c r="GN69" s="116"/>
      <c r="GO69" s="117"/>
      <c r="GP69" s="1"/>
      <c r="GQ69" s="4"/>
      <c r="GR69" s="4"/>
      <c r="GS69" s="8"/>
      <c r="GT69" s="6"/>
      <c r="GU69" s="6"/>
      <c r="GV69" s="6"/>
      <c r="GW69" s="5"/>
      <c r="GX69" s="1"/>
      <c r="GY69" s="4"/>
      <c r="GZ69" s="4"/>
      <c r="HA69" s="8"/>
      <c r="HB69" s="6"/>
      <c r="HC69" s="4"/>
      <c r="HD69" s="4"/>
      <c r="HE69" s="9"/>
      <c r="HF69" s="1"/>
      <c r="HG69" s="4"/>
      <c r="HH69" s="4"/>
      <c r="HI69" s="8"/>
      <c r="HJ69" s="6"/>
      <c r="HK69" s="4"/>
      <c r="HL69" s="4"/>
      <c r="HM69" s="9"/>
      <c r="HN69" s="130">
        <f>'Multipliers for tiers'!$O$4*SUM(GP69,GT69,GX69,HB69,HF69,HJ69)+'Multipliers for tiers'!$O$5*SUM(GQ69,GU69,GY69,HC69,HG69,HK69)+'Multipliers for tiers'!$O$6*SUM(GR69,GV69,GZ69,HD69,HH69,HL69)+'Multipliers for tiers'!$O$7*SUM(GS69,GW69,HA69,HE69,HI69,HM69)</f>
        <v>0</v>
      </c>
      <c r="HO69" s="144">
        <f t="shared" si="18"/>
        <v>0</v>
      </c>
      <c r="HP69" s="136" t="str">
        <f t="shared" si="19"/>
        <v xml:space="preserve"> </v>
      </c>
      <c r="HQ69" s="164" t="str">
        <f>IFERROR(IF($M69='Progress check conditions'!$N$4,VLOOKUP($HP69,'Progress check conditions'!$S$4:$T$6,2,TRUE),IF($M69='Progress check conditions'!$N$7,VLOOKUP($HP69,'Progress check conditions'!$S$7:$T$9,2,TRUE),IF($M69='Progress check conditions'!$N$10,VLOOKUP($HP69,'Progress check conditions'!$S$10:$T$12,2,TRUE),IF($M69='Progress check conditions'!$N$13,VLOOKUP($HP69,'Progress check conditions'!$S$13:$T$15,2,TRUE),IF($M69='Progress check conditions'!$N$16,VLOOKUP($HP69,'Progress check conditions'!$S$16:$T$18,2,TRUE),IF($M69='Progress check conditions'!$N$19,VLOOKUP($HP69,'Progress check conditions'!$S$19:$T$21,2,TRUE),VLOOKUP($HP69,'Progress check conditions'!$S$22:$T$24,2,TRUE))))))),"No judgement")</f>
        <v>No judgement</v>
      </c>
      <c r="HR69" s="115"/>
      <c r="HS69" s="116"/>
      <c r="HT69" s="117"/>
    </row>
    <row r="70" spans="1:228" x14ac:dyDescent="0.3">
      <c r="A70" s="156"/>
      <c r="B70" s="110"/>
      <c r="C70" s="111"/>
      <c r="D70" s="109"/>
      <c r="E70" s="112"/>
      <c r="F70" s="112"/>
      <c r="G70" s="112"/>
      <c r="H70" s="112"/>
      <c r="I70" s="113"/>
      <c r="J70" s="109"/>
      <c r="K70" s="113"/>
      <c r="L70" s="109"/>
      <c r="M70" s="114"/>
      <c r="N70" s="2"/>
      <c r="O70" s="5"/>
      <c r="P70" s="8"/>
      <c r="Q70" s="6"/>
      <c r="R70" s="5"/>
      <c r="S70" s="9"/>
      <c r="T70" s="1"/>
      <c r="U70" s="4"/>
      <c r="V70" s="8"/>
      <c r="W70" s="6"/>
      <c r="X70" s="4"/>
      <c r="Y70" s="9"/>
      <c r="Z70" s="1"/>
      <c r="AA70" s="4"/>
      <c r="AB70" s="8"/>
      <c r="AC70" s="6"/>
      <c r="AD70" s="4"/>
      <c r="AE70" s="9"/>
      <c r="AF70" s="1"/>
      <c r="AG70" s="3"/>
      <c r="AH70" s="7"/>
      <c r="AI70" s="3"/>
      <c r="AJ70" s="4"/>
      <c r="AK70" s="15"/>
      <c r="AL70" s="1"/>
      <c r="AM70" s="3"/>
      <c r="AN70" s="7"/>
      <c r="AO70" s="3"/>
      <c r="AP70" s="4"/>
      <c r="AQ70" s="15"/>
      <c r="AR70" s="1"/>
      <c r="AS70" s="3"/>
      <c r="AT70" s="43"/>
      <c r="AU70" s="130">
        <f>'Multipliers for tiers'!$C$4*SUM(N70,Q70,T70,W70,AF70,AC70,AI70,Z70,AL70,AO70,AR70)+'Multipliers for tiers'!$C$5*SUM(O70,R70,U70,X70,AG70,AD70,AJ70,AA70,AM70,AP70,AS70)+'Multipliers for tiers'!$C$6*SUM(P70,S70,V70,Y70,AH70,AE70,AK70,AB70,AN70,AQ70,AT70)</f>
        <v>0</v>
      </c>
      <c r="AV70" s="141">
        <f t="shared" si="10"/>
        <v>0</v>
      </c>
      <c r="AW70" s="151" t="str">
        <f t="shared" si="11"/>
        <v xml:space="preserve"> </v>
      </c>
      <c r="AX70" s="164" t="str">
        <f>IFERROR(IF($M70='Progress check conditions'!$B$4,VLOOKUP($AW70,'Progress check conditions'!$C$4:$D$6,2,TRUE),IF($M70='Progress check conditions'!$B$7,VLOOKUP($AW70,'Progress check conditions'!$C$7:$D$9,2,TRUE),IF($M70='Progress check conditions'!$B$10,VLOOKUP($AW70,'Progress check conditions'!$C$10:$D$12,2,TRUE),IF($M70='Progress check conditions'!$B$13,VLOOKUP($AW70,'Progress check conditions'!$C$13:$D$15,2,TRUE),IF($M70='Progress check conditions'!$B$16,VLOOKUP($AW70,'Progress check conditions'!$C$16:$D$18,2,TRUE),IF($M70='Progress check conditions'!$B$19,VLOOKUP($AW70,'Progress check conditions'!$C$19:$D$21,2,TRUE),VLOOKUP($AW70,'Progress check conditions'!$C$22:$D$24,2,TRUE))))))),"No judgement")</f>
        <v>No judgement</v>
      </c>
      <c r="AY70" s="115"/>
      <c r="AZ70" s="116"/>
      <c r="BA70" s="117"/>
      <c r="BB70" s="3"/>
      <c r="BC70" s="5"/>
      <c r="BD70" s="8"/>
      <c r="BE70" s="6"/>
      <c r="BF70" s="5"/>
      <c r="BG70" s="9"/>
      <c r="BH70" s="1"/>
      <c r="BI70" s="4"/>
      <c r="BJ70" s="8"/>
      <c r="BK70" s="6"/>
      <c r="BL70" s="4"/>
      <c r="BM70" s="9"/>
      <c r="BN70" s="1"/>
      <c r="BO70" s="4"/>
      <c r="BP70" s="8"/>
      <c r="BQ70" s="6"/>
      <c r="BR70" s="4"/>
      <c r="BS70" s="9"/>
      <c r="BT70" s="1"/>
      <c r="BU70" s="3"/>
      <c r="BV70" s="7"/>
      <c r="BW70" s="3"/>
      <c r="BX70" s="4"/>
      <c r="BY70" s="15"/>
      <c r="BZ70" s="1"/>
      <c r="CA70" s="3"/>
      <c r="CB70" s="7"/>
      <c r="CC70" s="3"/>
      <c r="CD70" s="4"/>
      <c r="CE70" s="15"/>
      <c r="CF70" s="1"/>
      <c r="CG70" s="3"/>
      <c r="CH70" s="7"/>
      <c r="CI70" s="2"/>
      <c r="CJ70" s="4"/>
      <c r="CK70" s="19"/>
      <c r="CL70" s="3"/>
      <c r="CM70" s="4"/>
      <c r="CN70" s="15"/>
      <c r="CO70" s="130">
        <f>'Multipliers for tiers'!$F$4*SUM(BB70,BE70,BH70,BK70,BN70,BQ70,BZ70,BW70,CC70,BT70,CF70,CI70,CL70)+'Multipliers for tiers'!$F$5*SUM(BC70,BF70,BI70,BL70,BO70,BR70,CA70,BX70,CD70,BU70,CG70,CJ70,CM70)+'Multipliers for tiers'!$F$6*SUM(BD70,BG70,BJ70,BM70,BP70,BS70,CB70,BY70,CE70,BV70,CH70,CK70,CN70)</f>
        <v>0</v>
      </c>
      <c r="CP70" s="144">
        <f t="shared" si="12"/>
        <v>0</v>
      </c>
      <c r="CQ70" s="133" t="str">
        <f t="shared" si="13"/>
        <v xml:space="preserve"> </v>
      </c>
      <c r="CR70" s="164" t="str">
        <f>IFERROR(IF($M70='Progress check conditions'!$F$4,VLOOKUP($CQ70,'Progress check conditions'!$G$4:$H$6,2,TRUE),IF($M70='Progress check conditions'!$F$7,VLOOKUP($CQ70,'Progress check conditions'!$G$7:$H$9,2,TRUE),IF($M70='Progress check conditions'!$F$10,VLOOKUP($CQ70,'Progress check conditions'!$G$10:$H$12,2,TRUE),IF($M70='Progress check conditions'!$F$13,VLOOKUP($CQ70,'Progress check conditions'!$G$13:$H$15,2,TRUE),IF($M70='Progress check conditions'!$F$16,VLOOKUP($CQ70,'Progress check conditions'!$G$16:$H$18,2,TRUE),IF($M70='Progress check conditions'!$F$19,VLOOKUP($CQ70,'Progress check conditions'!$G$19:$H$21,2,TRUE),VLOOKUP($CQ70,'Progress check conditions'!$G$22:$H$24,2,TRUE))))))),"No judgement")</f>
        <v>No judgement</v>
      </c>
      <c r="CS70" s="115"/>
      <c r="CT70" s="116"/>
      <c r="CU70" s="117"/>
      <c r="CV70" s="2"/>
      <c r="CW70" s="5"/>
      <c r="CX70" s="8"/>
      <c r="CY70" s="6"/>
      <c r="CZ70" s="5"/>
      <c r="DA70" s="9"/>
      <c r="DB70" s="1"/>
      <c r="DC70" s="4"/>
      <c r="DD70" s="8"/>
      <c r="DE70" s="6"/>
      <c r="DF70" s="4"/>
      <c r="DG70" s="9"/>
      <c r="DH70" s="1"/>
      <c r="DI70" s="4"/>
      <c r="DJ70" s="8"/>
      <c r="DK70" s="6"/>
      <c r="DL70" s="4"/>
      <c r="DM70" s="9"/>
      <c r="DN70" s="1"/>
      <c r="DO70" s="3"/>
      <c r="DP70" s="7"/>
      <c r="DQ70" s="3"/>
      <c r="DR70" s="4"/>
      <c r="DS70" s="15"/>
      <c r="DT70" s="1"/>
      <c r="DU70" s="3"/>
      <c r="DV70" s="7"/>
      <c r="DW70" s="3"/>
      <c r="DX70" s="4"/>
      <c r="DY70" s="15"/>
      <c r="DZ70" s="1"/>
      <c r="EA70" s="3"/>
      <c r="EB70" s="7"/>
      <c r="EC70" s="3"/>
      <c r="ED70" s="4"/>
      <c r="EE70" s="15"/>
      <c r="EF70" s="130">
        <f>'Multipliers for tiers'!$I$4*SUM(CV70,CY70,DB70,DE70,DH70,DQ70,DN70,DT70,DK70,DW70,DZ70,EC70)+'Multipliers for tiers'!$I$5*SUM(CW70,CZ70,DC70,DF70,DI70,DR70,DO70,DU70,DL70,DX70,EA70,ED70)+'Multipliers for tiers'!$I$6*SUM(CX70,DA70,DD70,DG70,DJ70,DS70,DP70,DV70,DM70,DY70,EB70,EE70)</f>
        <v>0</v>
      </c>
      <c r="EG70" s="144">
        <f t="shared" si="14"/>
        <v>0</v>
      </c>
      <c r="EH70" s="133" t="str">
        <f t="shared" si="15"/>
        <v xml:space="preserve"> </v>
      </c>
      <c r="EI70" s="164" t="str">
        <f>IFERROR(IF($M70='Progress check conditions'!$J$4,VLOOKUP($EH70,'Progress check conditions'!$K$4:$L$6,2,TRUE),IF($M70='Progress check conditions'!$J$7,VLOOKUP($EH70,'Progress check conditions'!$K$7:$L$9,2,TRUE),IF($M70='Progress check conditions'!$J$10,VLOOKUP($EH70,'Progress check conditions'!$K$10:$L$12,2,TRUE),IF($M70='Progress check conditions'!$J$13,VLOOKUP($EH70,'Progress check conditions'!$K$13:$L$15,2,TRUE),IF($M70='Progress check conditions'!$J$16,VLOOKUP($EH70,'Progress check conditions'!$K$16:$L$18,2,TRUE),IF($M70='Progress check conditions'!$J$19,VLOOKUP($EH70,'Progress check conditions'!$K$19:$L$21,2,TRUE),VLOOKUP($EH70,'Progress check conditions'!$K$22:$L$24,2,TRUE))))))),"No judgement")</f>
        <v>No judgement</v>
      </c>
      <c r="EJ70" s="115"/>
      <c r="EK70" s="116"/>
      <c r="EL70" s="117"/>
      <c r="EM70" s="2"/>
      <c r="EN70" s="5"/>
      <c r="EO70" s="15"/>
      <c r="EP70" s="8"/>
      <c r="EQ70" s="6"/>
      <c r="ER70" s="6"/>
      <c r="ES70" s="6"/>
      <c r="ET70" s="5"/>
      <c r="EU70" s="1"/>
      <c r="EV70" s="4"/>
      <c r="EW70" s="16"/>
      <c r="EX70" s="8"/>
      <c r="EY70" s="6"/>
      <c r="EZ70" s="4"/>
      <c r="FA70" s="16"/>
      <c r="FB70" s="9"/>
      <c r="FC70" s="1"/>
      <c r="FD70" s="4"/>
      <c r="FE70" s="16"/>
      <c r="FF70" s="8"/>
      <c r="FG70" s="6"/>
      <c r="FH70" s="4"/>
      <c r="FI70" s="16"/>
      <c r="FJ70" s="9"/>
      <c r="FK70" s="1"/>
      <c r="FL70" s="4"/>
      <c r="FM70" s="16"/>
      <c r="FN70" s="7"/>
      <c r="FO70" s="3"/>
      <c r="FP70" s="5"/>
      <c r="FQ70" s="5"/>
      <c r="FR70" s="15"/>
      <c r="FS70" s="1"/>
      <c r="FT70" s="4"/>
      <c r="FU70" s="16"/>
      <c r="FV70" s="7"/>
      <c r="FW70" s="3"/>
      <c r="FX70" s="5"/>
      <c r="FY70" s="5"/>
      <c r="FZ70" s="15"/>
      <c r="GA70" s="1"/>
      <c r="GB70" s="4"/>
      <c r="GC70" s="4"/>
      <c r="GD70" s="7"/>
      <c r="GE70" s="3"/>
      <c r="GF70" s="5"/>
      <c r="GG70" s="5"/>
      <c r="GH70" s="15"/>
      <c r="GI70" s="130">
        <f>'Multipliers for tiers'!$L$4*SUM(EM70,EQ70,EU70,EY70,FC70,FG70,FK70,FO70,FS70,FW70,GA70,GE70)+'Multipliers for tiers'!$L$5*SUM(EN70,ER70,EV70,EZ70,FD70,FH70,FL70,FP70,FT70,FX70,GB70,GF70)+'Multipliers for tiers'!$L$6*SUM(EO70,ES70,EW70,FA70,FE70,FI70,FM70,FQ70,FU70,FY70,GC70,GG70)+'Multipliers for tiers'!$L$7*SUM(EP70,ET70,EX70,FB70,FF70,FJ70,FN70,FR70,FV70,FZ70,GD70,GH70)</f>
        <v>0</v>
      </c>
      <c r="GJ70" s="144">
        <f t="shared" si="16"/>
        <v>0</v>
      </c>
      <c r="GK70" s="136" t="str">
        <f t="shared" si="17"/>
        <v xml:space="preserve"> </v>
      </c>
      <c r="GL70" s="164" t="str">
        <f>IFERROR(IF($M70='Progress check conditions'!$N$4,VLOOKUP($GK70,'Progress check conditions'!$O$4:$P$6,2,TRUE),IF($M70='Progress check conditions'!$N$7,VLOOKUP($GK70,'Progress check conditions'!$O$7:$P$9,2,TRUE),IF($M70='Progress check conditions'!$N$10,VLOOKUP($GK70,'Progress check conditions'!$O$10:$P$12,2,TRUE),IF($M70='Progress check conditions'!$N$13,VLOOKUP($GK70,'Progress check conditions'!$O$13:$P$15,2,TRUE),IF($M70='Progress check conditions'!$N$16,VLOOKUP($GK70,'Progress check conditions'!$O$16:$P$18,2,TRUE),IF($M70='Progress check conditions'!$N$19,VLOOKUP($GK70,'Progress check conditions'!$O$19:$P$21,2,TRUE),VLOOKUP($GK70,'Progress check conditions'!$O$22:$P$24,2,TRUE))))))),"No judgement")</f>
        <v>No judgement</v>
      </c>
      <c r="GM70" s="115"/>
      <c r="GN70" s="116"/>
      <c r="GO70" s="117"/>
      <c r="GP70" s="2"/>
      <c r="GQ70" s="5"/>
      <c r="GR70" s="5"/>
      <c r="GS70" s="8"/>
      <c r="GT70" s="6"/>
      <c r="GU70" s="6"/>
      <c r="GV70" s="6"/>
      <c r="GW70" s="5"/>
      <c r="GX70" s="1"/>
      <c r="GY70" s="4"/>
      <c r="GZ70" s="4"/>
      <c r="HA70" s="8"/>
      <c r="HB70" s="6"/>
      <c r="HC70" s="4"/>
      <c r="HD70" s="4"/>
      <c r="HE70" s="9"/>
      <c r="HF70" s="1"/>
      <c r="HG70" s="4"/>
      <c r="HH70" s="4"/>
      <c r="HI70" s="8"/>
      <c r="HJ70" s="6"/>
      <c r="HK70" s="4"/>
      <c r="HL70" s="4"/>
      <c r="HM70" s="9"/>
      <c r="HN70" s="130">
        <f>'Multipliers for tiers'!$O$4*SUM(GP70,GT70,GX70,HB70,HF70,HJ70)+'Multipliers for tiers'!$O$5*SUM(GQ70,GU70,GY70,HC70,HG70,HK70)+'Multipliers for tiers'!$O$6*SUM(GR70,GV70,GZ70,HD70,HH70,HL70)+'Multipliers for tiers'!$O$7*SUM(GS70,GW70,HA70,HE70,HI70,HM70)</f>
        <v>0</v>
      </c>
      <c r="HO70" s="144">
        <f t="shared" si="18"/>
        <v>0</v>
      </c>
      <c r="HP70" s="136" t="str">
        <f t="shared" si="19"/>
        <v xml:space="preserve"> </v>
      </c>
      <c r="HQ70" s="164" t="str">
        <f>IFERROR(IF($M70='Progress check conditions'!$N$4,VLOOKUP($HP70,'Progress check conditions'!$S$4:$T$6,2,TRUE),IF($M70='Progress check conditions'!$N$7,VLOOKUP($HP70,'Progress check conditions'!$S$7:$T$9,2,TRUE),IF($M70='Progress check conditions'!$N$10,VLOOKUP($HP70,'Progress check conditions'!$S$10:$T$12,2,TRUE),IF($M70='Progress check conditions'!$N$13,VLOOKUP($HP70,'Progress check conditions'!$S$13:$T$15,2,TRUE),IF($M70='Progress check conditions'!$N$16,VLOOKUP($HP70,'Progress check conditions'!$S$16:$T$18,2,TRUE),IF($M70='Progress check conditions'!$N$19,VLOOKUP($HP70,'Progress check conditions'!$S$19:$T$21,2,TRUE),VLOOKUP($HP70,'Progress check conditions'!$S$22:$T$24,2,TRUE))))))),"No judgement")</f>
        <v>No judgement</v>
      </c>
      <c r="HR70" s="115"/>
      <c r="HS70" s="116"/>
      <c r="HT70" s="117"/>
    </row>
    <row r="71" spans="1:228" x14ac:dyDescent="0.3">
      <c r="A71" s="156"/>
      <c r="B71" s="110"/>
      <c r="C71" s="111"/>
      <c r="D71" s="109"/>
      <c r="E71" s="112"/>
      <c r="F71" s="112"/>
      <c r="G71" s="112"/>
      <c r="H71" s="112"/>
      <c r="I71" s="113"/>
      <c r="J71" s="109"/>
      <c r="K71" s="113"/>
      <c r="L71" s="109"/>
      <c r="M71" s="114"/>
      <c r="N71" s="1"/>
      <c r="O71" s="5"/>
      <c r="P71" s="8"/>
      <c r="Q71" s="6"/>
      <c r="R71" s="5"/>
      <c r="S71" s="9"/>
      <c r="T71" s="1"/>
      <c r="U71" s="4"/>
      <c r="V71" s="8"/>
      <c r="W71" s="6"/>
      <c r="X71" s="4"/>
      <c r="Y71" s="9"/>
      <c r="Z71" s="1"/>
      <c r="AA71" s="4"/>
      <c r="AB71" s="8"/>
      <c r="AC71" s="6"/>
      <c r="AD71" s="4"/>
      <c r="AE71" s="9"/>
      <c r="AF71" s="1"/>
      <c r="AG71" s="3"/>
      <c r="AH71" s="7"/>
      <c r="AI71" s="3"/>
      <c r="AJ71" s="4"/>
      <c r="AK71" s="15"/>
      <c r="AL71" s="1"/>
      <c r="AM71" s="3"/>
      <c r="AN71" s="7"/>
      <c r="AO71" s="3"/>
      <c r="AP71" s="4"/>
      <c r="AQ71" s="15"/>
      <c r="AR71" s="1"/>
      <c r="AS71" s="3"/>
      <c r="AT71" s="43"/>
      <c r="AU71" s="130">
        <f>'Multipliers for tiers'!$C$4*SUM(N71,Q71,T71,W71,AF71,AC71,AI71,Z71,AL71,AO71,AR71)+'Multipliers for tiers'!$C$5*SUM(O71,R71,U71,X71,AG71,AD71,AJ71,AA71,AM71,AP71,AS71)+'Multipliers for tiers'!$C$6*SUM(P71,S71,V71,Y71,AH71,AE71,AK71,AB71,AN71,AQ71,AT71)</f>
        <v>0</v>
      </c>
      <c r="AV71" s="141">
        <f t="shared" si="10"/>
        <v>0</v>
      </c>
      <c r="AW71" s="151" t="str">
        <f t="shared" si="11"/>
        <v xml:space="preserve"> </v>
      </c>
      <c r="AX71" s="164" t="str">
        <f>IFERROR(IF($M71='Progress check conditions'!$B$4,VLOOKUP($AW71,'Progress check conditions'!$C$4:$D$6,2,TRUE),IF($M71='Progress check conditions'!$B$7,VLOOKUP($AW71,'Progress check conditions'!$C$7:$D$9,2,TRUE),IF($M71='Progress check conditions'!$B$10,VLOOKUP($AW71,'Progress check conditions'!$C$10:$D$12,2,TRUE),IF($M71='Progress check conditions'!$B$13,VLOOKUP($AW71,'Progress check conditions'!$C$13:$D$15,2,TRUE),IF($M71='Progress check conditions'!$B$16,VLOOKUP($AW71,'Progress check conditions'!$C$16:$D$18,2,TRUE),IF($M71='Progress check conditions'!$B$19,VLOOKUP($AW71,'Progress check conditions'!$C$19:$D$21,2,TRUE),VLOOKUP($AW71,'Progress check conditions'!$C$22:$D$24,2,TRUE))))))),"No judgement")</f>
        <v>No judgement</v>
      </c>
      <c r="AY71" s="115"/>
      <c r="AZ71" s="116"/>
      <c r="BA71" s="117"/>
      <c r="BB71" s="6"/>
      <c r="BC71" s="5"/>
      <c r="BD71" s="8"/>
      <c r="BE71" s="6"/>
      <c r="BF71" s="5"/>
      <c r="BG71" s="9"/>
      <c r="BH71" s="1"/>
      <c r="BI71" s="4"/>
      <c r="BJ71" s="8"/>
      <c r="BK71" s="6"/>
      <c r="BL71" s="4"/>
      <c r="BM71" s="9"/>
      <c r="BN71" s="1"/>
      <c r="BO71" s="4"/>
      <c r="BP71" s="8"/>
      <c r="BQ71" s="6"/>
      <c r="BR71" s="4"/>
      <c r="BS71" s="9"/>
      <c r="BT71" s="1"/>
      <c r="BU71" s="3"/>
      <c r="BV71" s="7"/>
      <c r="BW71" s="3"/>
      <c r="BX71" s="4"/>
      <c r="BY71" s="15"/>
      <c r="BZ71" s="1"/>
      <c r="CA71" s="3"/>
      <c r="CB71" s="7"/>
      <c r="CC71" s="3"/>
      <c r="CD71" s="4"/>
      <c r="CE71" s="15"/>
      <c r="CF71" s="1"/>
      <c r="CG71" s="3"/>
      <c r="CH71" s="7"/>
      <c r="CI71" s="2"/>
      <c r="CJ71" s="4"/>
      <c r="CK71" s="19"/>
      <c r="CL71" s="3"/>
      <c r="CM71" s="4"/>
      <c r="CN71" s="15"/>
      <c r="CO71" s="130">
        <f>'Multipliers for tiers'!$F$4*SUM(BB71,BE71,BH71,BK71,BN71,BQ71,BZ71,BW71,CC71,BT71,CF71,CI71,CL71)+'Multipliers for tiers'!$F$5*SUM(BC71,BF71,BI71,BL71,BO71,BR71,CA71,BX71,CD71,BU71,CG71,CJ71,CM71)+'Multipliers for tiers'!$F$6*SUM(BD71,BG71,BJ71,BM71,BP71,BS71,CB71,BY71,CE71,BV71,CH71,CK71,CN71)</f>
        <v>0</v>
      </c>
      <c r="CP71" s="144">
        <f t="shared" si="12"/>
        <v>0</v>
      </c>
      <c r="CQ71" s="133" t="str">
        <f t="shared" si="13"/>
        <v xml:space="preserve"> </v>
      </c>
      <c r="CR71" s="164" t="str">
        <f>IFERROR(IF($M71='Progress check conditions'!$F$4,VLOOKUP($CQ71,'Progress check conditions'!$G$4:$H$6,2,TRUE),IF($M71='Progress check conditions'!$F$7,VLOOKUP($CQ71,'Progress check conditions'!$G$7:$H$9,2,TRUE),IF($M71='Progress check conditions'!$F$10,VLOOKUP($CQ71,'Progress check conditions'!$G$10:$H$12,2,TRUE),IF($M71='Progress check conditions'!$F$13,VLOOKUP($CQ71,'Progress check conditions'!$G$13:$H$15,2,TRUE),IF($M71='Progress check conditions'!$F$16,VLOOKUP($CQ71,'Progress check conditions'!$G$16:$H$18,2,TRUE),IF($M71='Progress check conditions'!$F$19,VLOOKUP($CQ71,'Progress check conditions'!$G$19:$H$21,2,TRUE),VLOOKUP($CQ71,'Progress check conditions'!$G$22:$H$24,2,TRUE))))))),"No judgement")</f>
        <v>No judgement</v>
      </c>
      <c r="CS71" s="115"/>
      <c r="CT71" s="116"/>
      <c r="CU71" s="117"/>
      <c r="CV71" s="1"/>
      <c r="CW71" s="5"/>
      <c r="CX71" s="8"/>
      <c r="CY71" s="6"/>
      <c r="CZ71" s="5"/>
      <c r="DA71" s="9"/>
      <c r="DB71" s="1"/>
      <c r="DC71" s="4"/>
      <c r="DD71" s="8"/>
      <c r="DE71" s="6"/>
      <c r="DF71" s="4"/>
      <c r="DG71" s="9"/>
      <c r="DH71" s="1"/>
      <c r="DI71" s="4"/>
      <c r="DJ71" s="8"/>
      <c r="DK71" s="6"/>
      <c r="DL71" s="4"/>
      <c r="DM71" s="9"/>
      <c r="DN71" s="1"/>
      <c r="DO71" s="3"/>
      <c r="DP71" s="7"/>
      <c r="DQ71" s="3"/>
      <c r="DR71" s="4"/>
      <c r="DS71" s="15"/>
      <c r="DT71" s="1"/>
      <c r="DU71" s="3"/>
      <c r="DV71" s="7"/>
      <c r="DW71" s="3"/>
      <c r="DX71" s="4"/>
      <c r="DY71" s="15"/>
      <c r="DZ71" s="1"/>
      <c r="EA71" s="3"/>
      <c r="EB71" s="7"/>
      <c r="EC71" s="3"/>
      <c r="ED71" s="4"/>
      <c r="EE71" s="15"/>
      <c r="EF71" s="130">
        <f>'Multipliers for tiers'!$I$4*SUM(CV71,CY71,DB71,DE71,DH71,DQ71,DN71,DT71,DK71,DW71,DZ71,EC71)+'Multipliers for tiers'!$I$5*SUM(CW71,CZ71,DC71,DF71,DI71,DR71,DO71,DU71,DL71,DX71,EA71,ED71)+'Multipliers for tiers'!$I$6*SUM(CX71,DA71,DD71,DG71,DJ71,DS71,DP71,DV71,DM71,DY71,EB71,EE71)</f>
        <v>0</v>
      </c>
      <c r="EG71" s="144">
        <f t="shared" si="14"/>
        <v>0</v>
      </c>
      <c r="EH71" s="133" t="str">
        <f t="shared" si="15"/>
        <v xml:space="preserve"> </v>
      </c>
      <c r="EI71" s="164" t="str">
        <f>IFERROR(IF($M71='Progress check conditions'!$J$4,VLOOKUP($EH71,'Progress check conditions'!$K$4:$L$6,2,TRUE),IF($M71='Progress check conditions'!$J$7,VLOOKUP($EH71,'Progress check conditions'!$K$7:$L$9,2,TRUE),IF($M71='Progress check conditions'!$J$10,VLOOKUP($EH71,'Progress check conditions'!$K$10:$L$12,2,TRUE),IF($M71='Progress check conditions'!$J$13,VLOOKUP($EH71,'Progress check conditions'!$K$13:$L$15,2,TRUE),IF($M71='Progress check conditions'!$J$16,VLOOKUP($EH71,'Progress check conditions'!$K$16:$L$18,2,TRUE),IF($M71='Progress check conditions'!$J$19,VLOOKUP($EH71,'Progress check conditions'!$K$19:$L$21,2,TRUE),VLOOKUP($EH71,'Progress check conditions'!$K$22:$L$24,2,TRUE))))))),"No judgement")</f>
        <v>No judgement</v>
      </c>
      <c r="EJ71" s="115"/>
      <c r="EK71" s="116"/>
      <c r="EL71" s="117"/>
      <c r="EM71" s="1"/>
      <c r="EN71" s="4"/>
      <c r="EO71" s="16"/>
      <c r="EP71" s="8"/>
      <c r="EQ71" s="6"/>
      <c r="ER71" s="6"/>
      <c r="ES71" s="6"/>
      <c r="ET71" s="5"/>
      <c r="EU71" s="1"/>
      <c r="EV71" s="4"/>
      <c r="EW71" s="16"/>
      <c r="EX71" s="8"/>
      <c r="EY71" s="6"/>
      <c r="EZ71" s="4"/>
      <c r="FA71" s="16"/>
      <c r="FB71" s="9"/>
      <c r="FC71" s="1"/>
      <c r="FD71" s="4"/>
      <c r="FE71" s="16"/>
      <c r="FF71" s="8"/>
      <c r="FG71" s="6"/>
      <c r="FH71" s="4"/>
      <c r="FI71" s="16"/>
      <c r="FJ71" s="9"/>
      <c r="FK71" s="1"/>
      <c r="FL71" s="4"/>
      <c r="FM71" s="16"/>
      <c r="FN71" s="7"/>
      <c r="FO71" s="3"/>
      <c r="FP71" s="5"/>
      <c r="FQ71" s="5"/>
      <c r="FR71" s="15"/>
      <c r="FS71" s="1"/>
      <c r="FT71" s="4"/>
      <c r="FU71" s="16"/>
      <c r="FV71" s="7"/>
      <c r="FW71" s="3"/>
      <c r="FX71" s="5"/>
      <c r="FY71" s="5"/>
      <c r="FZ71" s="15"/>
      <c r="GA71" s="1"/>
      <c r="GB71" s="4"/>
      <c r="GC71" s="4"/>
      <c r="GD71" s="7"/>
      <c r="GE71" s="3"/>
      <c r="GF71" s="5"/>
      <c r="GG71" s="5"/>
      <c r="GH71" s="15"/>
      <c r="GI71" s="130">
        <f>'Multipliers for tiers'!$L$4*SUM(EM71,EQ71,EU71,EY71,FC71,FG71,FK71,FO71,FS71,FW71,GA71,GE71)+'Multipliers for tiers'!$L$5*SUM(EN71,ER71,EV71,EZ71,FD71,FH71,FL71,FP71,FT71,FX71,GB71,GF71)+'Multipliers for tiers'!$L$6*SUM(EO71,ES71,EW71,FA71,FE71,FI71,FM71,FQ71,FU71,FY71,GC71,GG71)+'Multipliers for tiers'!$L$7*SUM(EP71,ET71,EX71,FB71,FF71,FJ71,FN71,FR71,FV71,FZ71,GD71,GH71)</f>
        <v>0</v>
      </c>
      <c r="GJ71" s="144">
        <f t="shared" si="16"/>
        <v>0</v>
      </c>
      <c r="GK71" s="136" t="str">
        <f t="shared" si="17"/>
        <v xml:space="preserve"> </v>
      </c>
      <c r="GL71" s="164" t="str">
        <f>IFERROR(IF($M71='Progress check conditions'!$N$4,VLOOKUP($GK71,'Progress check conditions'!$O$4:$P$6,2,TRUE),IF($M71='Progress check conditions'!$N$7,VLOOKUP($GK71,'Progress check conditions'!$O$7:$P$9,2,TRUE),IF($M71='Progress check conditions'!$N$10,VLOOKUP($GK71,'Progress check conditions'!$O$10:$P$12,2,TRUE),IF($M71='Progress check conditions'!$N$13,VLOOKUP($GK71,'Progress check conditions'!$O$13:$P$15,2,TRUE),IF($M71='Progress check conditions'!$N$16,VLOOKUP($GK71,'Progress check conditions'!$O$16:$P$18,2,TRUE),IF($M71='Progress check conditions'!$N$19,VLOOKUP($GK71,'Progress check conditions'!$O$19:$P$21,2,TRUE),VLOOKUP($GK71,'Progress check conditions'!$O$22:$P$24,2,TRUE))))))),"No judgement")</f>
        <v>No judgement</v>
      </c>
      <c r="GM71" s="115"/>
      <c r="GN71" s="116"/>
      <c r="GO71" s="117"/>
      <c r="GP71" s="1"/>
      <c r="GQ71" s="4"/>
      <c r="GR71" s="4"/>
      <c r="GS71" s="8"/>
      <c r="GT71" s="6"/>
      <c r="GU71" s="6"/>
      <c r="GV71" s="6"/>
      <c r="GW71" s="5"/>
      <c r="GX71" s="1"/>
      <c r="GY71" s="4"/>
      <c r="GZ71" s="4"/>
      <c r="HA71" s="8"/>
      <c r="HB71" s="6"/>
      <c r="HC71" s="4"/>
      <c r="HD71" s="4"/>
      <c r="HE71" s="9"/>
      <c r="HF71" s="1"/>
      <c r="HG71" s="4"/>
      <c r="HH71" s="4"/>
      <c r="HI71" s="8"/>
      <c r="HJ71" s="6"/>
      <c r="HK71" s="4"/>
      <c r="HL71" s="4"/>
      <c r="HM71" s="9"/>
      <c r="HN71" s="130">
        <f>'Multipliers for tiers'!$O$4*SUM(GP71,GT71,GX71,HB71,HF71,HJ71)+'Multipliers for tiers'!$O$5*SUM(GQ71,GU71,GY71,HC71,HG71,HK71)+'Multipliers for tiers'!$O$6*SUM(GR71,GV71,GZ71,HD71,HH71,HL71)+'Multipliers for tiers'!$O$7*SUM(GS71,GW71,HA71,HE71,HI71,HM71)</f>
        <v>0</v>
      </c>
      <c r="HO71" s="144">
        <f t="shared" si="18"/>
        <v>0</v>
      </c>
      <c r="HP71" s="136" t="str">
        <f t="shared" si="19"/>
        <v xml:space="preserve"> </v>
      </c>
      <c r="HQ71" s="164" t="str">
        <f>IFERROR(IF($M71='Progress check conditions'!$N$4,VLOOKUP($HP71,'Progress check conditions'!$S$4:$T$6,2,TRUE),IF($M71='Progress check conditions'!$N$7,VLOOKUP($HP71,'Progress check conditions'!$S$7:$T$9,2,TRUE),IF($M71='Progress check conditions'!$N$10,VLOOKUP($HP71,'Progress check conditions'!$S$10:$T$12,2,TRUE),IF($M71='Progress check conditions'!$N$13,VLOOKUP($HP71,'Progress check conditions'!$S$13:$T$15,2,TRUE),IF($M71='Progress check conditions'!$N$16,VLOOKUP($HP71,'Progress check conditions'!$S$16:$T$18,2,TRUE),IF($M71='Progress check conditions'!$N$19,VLOOKUP($HP71,'Progress check conditions'!$S$19:$T$21,2,TRUE),VLOOKUP($HP71,'Progress check conditions'!$S$22:$T$24,2,TRUE))))))),"No judgement")</f>
        <v>No judgement</v>
      </c>
      <c r="HR71" s="115"/>
      <c r="HS71" s="116"/>
      <c r="HT71" s="117"/>
    </row>
    <row r="72" spans="1:228" x14ac:dyDescent="0.3">
      <c r="A72" s="156"/>
      <c r="B72" s="110"/>
      <c r="C72" s="111"/>
      <c r="D72" s="109"/>
      <c r="E72" s="112"/>
      <c r="F72" s="112"/>
      <c r="G72" s="112"/>
      <c r="H72" s="112"/>
      <c r="I72" s="113"/>
      <c r="J72" s="109"/>
      <c r="K72" s="113"/>
      <c r="L72" s="109"/>
      <c r="M72" s="114"/>
      <c r="N72" s="1"/>
      <c r="O72" s="5"/>
      <c r="P72" s="8"/>
      <c r="Q72" s="6"/>
      <c r="R72" s="5"/>
      <c r="S72" s="9"/>
      <c r="T72" s="1"/>
      <c r="U72" s="4"/>
      <c r="V72" s="8"/>
      <c r="W72" s="6"/>
      <c r="X72" s="4"/>
      <c r="Y72" s="9"/>
      <c r="Z72" s="1"/>
      <c r="AA72" s="4"/>
      <c r="AB72" s="8"/>
      <c r="AC72" s="6"/>
      <c r="AD72" s="4"/>
      <c r="AE72" s="9"/>
      <c r="AF72" s="1"/>
      <c r="AG72" s="3"/>
      <c r="AH72" s="7"/>
      <c r="AI72" s="3"/>
      <c r="AJ72" s="4"/>
      <c r="AK72" s="15"/>
      <c r="AL72" s="1"/>
      <c r="AM72" s="3"/>
      <c r="AN72" s="7"/>
      <c r="AO72" s="3"/>
      <c r="AP72" s="4"/>
      <c r="AQ72" s="15"/>
      <c r="AR72" s="1"/>
      <c r="AS72" s="3"/>
      <c r="AT72" s="43"/>
      <c r="AU72" s="130">
        <f>'Multipliers for tiers'!$C$4*SUM(N72,Q72,T72,W72,AF72,AC72,AI72,Z72,AL72,AO72,AR72)+'Multipliers for tiers'!$C$5*SUM(O72,R72,U72,X72,AG72,AD72,AJ72,AA72,AM72,AP72,AS72)+'Multipliers for tiers'!$C$6*SUM(P72,S72,V72,Y72,AH72,AE72,AK72,AB72,AN72,AQ72,AT72)</f>
        <v>0</v>
      </c>
      <c r="AV72" s="141">
        <f t="shared" si="10"/>
        <v>0</v>
      </c>
      <c r="AW72" s="151" t="str">
        <f t="shared" si="11"/>
        <v xml:space="preserve"> </v>
      </c>
      <c r="AX72" s="164" t="str">
        <f>IFERROR(IF($M72='Progress check conditions'!$B$4,VLOOKUP($AW72,'Progress check conditions'!$C$4:$D$6,2,TRUE),IF($M72='Progress check conditions'!$B$7,VLOOKUP($AW72,'Progress check conditions'!$C$7:$D$9,2,TRUE),IF($M72='Progress check conditions'!$B$10,VLOOKUP($AW72,'Progress check conditions'!$C$10:$D$12,2,TRUE),IF($M72='Progress check conditions'!$B$13,VLOOKUP($AW72,'Progress check conditions'!$C$13:$D$15,2,TRUE),IF($M72='Progress check conditions'!$B$16,VLOOKUP($AW72,'Progress check conditions'!$C$16:$D$18,2,TRUE),IF($M72='Progress check conditions'!$B$19,VLOOKUP($AW72,'Progress check conditions'!$C$19:$D$21,2,TRUE),VLOOKUP($AW72,'Progress check conditions'!$C$22:$D$24,2,TRUE))))))),"No judgement")</f>
        <v>No judgement</v>
      </c>
      <c r="AY72" s="115"/>
      <c r="AZ72" s="116"/>
      <c r="BA72" s="117"/>
      <c r="BB72" s="6"/>
      <c r="BC72" s="5"/>
      <c r="BD72" s="8"/>
      <c r="BE72" s="6"/>
      <c r="BF72" s="5"/>
      <c r="BG72" s="9"/>
      <c r="BH72" s="1"/>
      <c r="BI72" s="4"/>
      <c r="BJ72" s="8"/>
      <c r="BK72" s="6"/>
      <c r="BL72" s="4"/>
      <c r="BM72" s="9"/>
      <c r="BN72" s="1"/>
      <c r="BO72" s="4"/>
      <c r="BP72" s="8"/>
      <c r="BQ72" s="6"/>
      <c r="BR72" s="4"/>
      <c r="BS72" s="9"/>
      <c r="BT72" s="1"/>
      <c r="BU72" s="3"/>
      <c r="BV72" s="7"/>
      <c r="BW72" s="3"/>
      <c r="BX72" s="4"/>
      <c r="BY72" s="15"/>
      <c r="BZ72" s="1"/>
      <c r="CA72" s="3"/>
      <c r="CB72" s="7"/>
      <c r="CC72" s="3"/>
      <c r="CD72" s="4"/>
      <c r="CE72" s="15"/>
      <c r="CF72" s="1"/>
      <c r="CG72" s="3"/>
      <c r="CH72" s="7"/>
      <c r="CI72" s="2"/>
      <c r="CJ72" s="4"/>
      <c r="CK72" s="19"/>
      <c r="CL72" s="3"/>
      <c r="CM72" s="4"/>
      <c r="CN72" s="15"/>
      <c r="CO72" s="130">
        <f>'Multipliers for tiers'!$F$4*SUM(BB72,BE72,BH72,BK72,BN72,BQ72,BZ72,BW72,CC72,BT72,CF72,CI72,CL72)+'Multipliers for tiers'!$F$5*SUM(BC72,BF72,BI72,BL72,BO72,BR72,CA72,BX72,CD72,BU72,CG72,CJ72,CM72)+'Multipliers for tiers'!$F$6*SUM(BD72,BG72,BJ72,BM72,BP72,BS72,CB72,BY72,CE72,BV72,CH72,CK72,CN72)</f>
        <v>0</v>
      </c>
      <c r="CP72" s="144">
        <f t="shared" si="12"/>
        <v>0</v>
      </c>
      <c r="CQ72" s="133" t="str">
        <f t="shared" si="13"/>
        <v xml:space="preserve"> </v>
      </c>
      <c r="CR72" s="164" t="str">
        <f>IFERROR(IF($M72='Progress check conditions'!$F$4,VLOOKUP($CQ72,'Progress check conditions'!$G$4:$H$6,2,TRUE),IF($M72='Progress check conditions'!$F$7,VLOOKUP($CQ72,'Progress check conditions'!$G$7:$H$9,2,TRUE),IF($M72='Progress check conditions'!$F$10,VLOOKUP($CQ72,'Progress check conditions'!$G$10:$H$12,2,TRUE),IF($M72='Progress check conditions'!$F$13,VLOOKUP($CQ72,'Progress check conditions'!$G$13:$H$15,2,TRUE),IF($M72='Progress check conditions'!$F$16,VLOOKUP($CQ72,'Progress check conditions'!$G$16:$H$18,2,TRUE),IF($M72='Progress check conditions'!$F$19,VLOOKUP($CQ72,'Progress check conditions'!$G$19:$H$21,2,TRUE),VLOOKUP($CQ72,'Progress check conditions'!$G$22:$H$24,2,TRUE))))))),"No judgement")</f>
        <v>No judgement</v>
      </c>
      <c r="CS72" s="115"/>
      <c r="CT72" s="116"/>
      <c r="CU72" s="117"/>
      <c r="CV72" s="1"/>
      <c r="CW72" s="5"/>
      <c r="CX72" s="8"/>
      <c r="CY72" s="6"/>
      <c r="CZ72" s="5"/>
      <c r="DA72" s="9"/>
      <c r="DB72" s="1"/>
      <c r="DC72" s="4"/>
      <c r="DD72" s="8"/>
      <c r="DE72" s="6"/>
      <c r="DF72" s="4"/>
      <c r="DG72" s="9"/>
      <c r="DH72" s="1"/>
      <c r="DI72" s="4"/>
      <c r="DJ72" s="8"/>
      <c r="DK72" s="6"/>
      <c r="DL72" s="4"/>
      <c r="DM72" s="9"/>
      <c r="DN72" s="1"/>
      <c r="DO72" s="3"/>
      <c r="DP72" s="7"/>
      <c r="DQ72" s="3"/>
      <c r="DR72" s="4"/>
      <c r="DS72" s="15"/>
      <c r="DT72" s="1"/>
      <c r="DU72" s="3"/>
      <c r="DV72" s="7"/>
      <c r="DW72" s="3"/>
      <c r="DX72" s="4"/>
      <c r="DY72" s="15"/>
      <c r="DZ72" s="1"/>
      <c r="EA72" s="3"/>
      <c r="EB72" s="7"/>
      <c r="EC72" s="3"/>
      <c r="ED72" s="4"/>
      <c r="EE72" s="15"/>
      <c r="EF72" s="130">
        <f>'Multipliers for tiers'!$I$4*SUM(CV72,CY72,DB72,DE72,DH72,DQ72,DN72,DT72,DK72,DW72,DZ72,EC72)+'Multipliers for tiers'!$I$5*SUM(CW72,CZ72,DC72,DF72,DI72,DR72,DO72,DU72,DL72,DX72,EA72,ED72)+'Multipliers for tiers'!$I$6*SUM(CX72,DA72,DD72,DG72,DJ72,DS72,DP72,DV72,DM72,DY72,EB72,EE72)</f>
        <v>0</v>
      </c>
      <c r="EG72" s="144">
        <f t="shared" si="14"/>
        <v>0</v>
      </c>
      <c r="EH72" s="133" t="str">
        <f t="shared" si="15"/>
        <v xml:space="preserve"> </v>
      </c>
      <c r="EI72" s="164" t="str">
        <f>IFERROR(IF($M72='Progress check conditions'!$J$4,VLOOKUP($EH72,'Progress check conditions'!$K$4:$L$6,2,TRUE),IF($M72='Progress check conditions'!$J$7,VLOOKUP($EH72,'Progress check conditions'!$K$7:$L$9,2,TRUE),IF($M72='Progress check conditions'!$J$10,VLOOKUP($EH72,'Progress check conditions'!$K$10:$L$12,2,TRUE),IF($M72='Progress check conditions'!$J$13,VLOOKUP($EH72,'Progress check conditions'!$K$13:$L$15,2,TRUE),IF($M72='Progress check conditions'!$J$16,VLOOKUP($EH72,'Progress check conditions'!$K$16:$L$18,2,TRUE),IF($M72='Progress check conditions'!$J$19,VLOOKUP($EH72,'Progress check conditions'!$K$19:$L$21,2,TRUE),VLOOKUP($EH72,'Progress check conditions'!$K$22:$L$24,2,TRUE))))))),"No judgement")</f>
        <v>No judgement</v>
      </c>
      <c r="EJ72" s="115"/>
      <c r="EK72" s="116"/>
      <c r="EL72" s="117"/>
      <c r="EM72" s="1"/>
      <c r="EN72" s="4"/>
      <c r="EO72" s="16"/>
      <c r="EP72" s="8"/>
      <c r="EQ72" s="6"/>
      <c r="ER72" s="6"/>
      <c r="ES72" s="6"/>
      <c r="ET72" s="5"/>
      <c r="EU72" s="1"/>
      <c r="EV72" s="4"/>
      <c r="EW72" s="16"/>
      <c r="EX72" s="8"/>
      <c r="EY72" s="6"/>
      <c r="EZ72" s="4"/>
      <c r="FA72" s="16"/>
      <c r="FB72" s="9"/>
      <c r="FC72" s="1"/>
      <c r="FD72" s="4"/>
      <c r="FE72" s="16"/>
      <c r="FF72" s="8"/>
      <c r="FG72" s="6"/>
      <c r="FH72" s="4"/>
      <c r="FI72" s="16"/>
      <c r="FJ72" s="9"/>
      <c r="FK72" s="1"/>
      <c r="FL72" s="4"/>
      <c r="FM72" s="16"/>
      <c r="FN72" s="7"/>
      <c r="FO72" s="3"/>
      <c r="FP72" s="5"/>
      <c r="FQ72" s="5"/>
      <c r="FR72" s="15"/>
      <c r="FS72" s="1"/>
      <c r="FT72" s="4"/>
      <c r="FU72" s="16"/>
      <c r="FV72" s="7"/>
      <c r="FW72" s="3"/>
      <c r="FX72" s="5"/>
      <c r="FY72" s="5"/>
      <c r="FZ72" s="15"/>
      <c r="GA72" s="1"/>
      <c r="GB72" s="4"/>
      <c r="GC72" s="4"/>
      <c r="GD72" s="7"/>
      <c r="GE72" s="3"/>
      <c r="GF72" s="5"/>
      <c r="GG72" s="5"/>
      <c r="GH72" s="15"/>
      <c r="GI72" s="130">
        <f>'Multipliers for tiers'!$L$4*SUM(EM72,EQ72,EU72,EY72,FC72,FG72,FK72,FO72,FS72,FW72,GA72,GE72)+'Multipliers for tiers'!$L$5*SUM(EN72,ER72,EV72,EZ72,FD72,FH72,FL72,FP72,FT72,FX72,GB72,GF72)+'Multipliers for tiers'!$L$6*SUM(EO72,ES72,EW72,FA72,FE72,FI72,FM72,FQ72,FU72,FY72,GC72,GG72)+'Multipliers for tiers'!$L$7*SUM(EP72,ET72,EX72,FB72,FF72,FJ72,FN72,FR72,FV72,FZ72,GD72,GH72)</f>
        <v>0</v>
      </c>
      <c r="GJ72" s="144">
        <f t="shared" si="16"/>
        <v>0</v>
      </c>
      <c r="GK72" s="136" t="str">
        <f t="shared" si="17"/>
        <v xml:space="preserve"> </v>
      </c>
      <c r="GL72" s="164" t="str">
        <f>IFERROR(IF($M72='Progress check conditions'!$N$4,VLOOKUP($GK72,'Progress check conditions'!$O$4:$P$6,2,TRUE),IF($M72='Progress check conditions'!$N$7,VLOOKUP($GK72,'Progress check conditions'!$O$7:$P$9,2,TRUE),IF($M72='Progress check conditions'!$N$10,VLOOKUP($GK72,'Progress check conditions'!$O$10:$P$12,2,TRUE),IF($M72='Progress check conditions'!$N$13,VLOOKUP($GK72,'Progress check conditions'!$O$13:$P$15,2,TRUE),IF($M72='Progress check conditions'!$N$16,VLOOKUP($GK72,'Progress check conditions'!$O$16:$P$18,2,TRUE),IF($M72='Progress check conditions'!$N$19,VLOOKUP($GK72,'Progress check conditions'!$O$19:$P$21,2,TRUE),VLOOKUP($GK72,'Progress check conditions'!$O$22:$P$24,2,TRUE))))))),"No judgement")</f>
        <v>No judgement</v>
      </c>
      <c r="GM72" s="115"/>
      <c r="GN72" s="116"/>
      <c r="GO72" s="117"/>
      <c r="GP72" s="1"/>
      <c r="GQ72" s="4"/>
      <c r="GR72" s="4"/>
      <c r="GS72" s="8"/>
      <c r="GT72" s="6"/>
      <c r="GU72" s="6"/>
      <c r="GV72" s="6"/>
      <c r="GW72" s="5"/>
      <c r="GX72" s="1"/>
      <c r="GY72" s="4"/>
      <c r="GZ72" s="4"/>
      <c r="HA72" s="8"/>
      <c r="HB72" s="6"/>
      <c r="HC72" s="4"/>
      <c r="HD72" s="4"/>
      <c r="HE72" s="9"/>
      <c r="HF72" s="1"/>
      <c r="HG72" s="4"/>
      <c r="HH72" s="4"/>
      <c r="HI72" s="8"/>
      <c r="HJ72" s="6"/>
      <c r="HK72" s="4"/>
      <c r="HL72" s="4"/>
      <c r="HM72" s="9"/>
      <c r="HN72" s="130">
        <f>'Multipliers for tiers'!$O$4*SUM(GP72,GT72,GX72,HB72,HF72,HJ72)+'Multipliers for tiers'!$O$5*SUM(GQ72,GU72,GY72,HC72,HG72,HK72)+'Multipliers for tiers'!$O$6*SUM(GR72,GV72,GZ72,HD72,HH72,HL72)+'Multipliers for tiers'!$O$7*SUM(GS72,GW72,HA72,HE72,HI72,HM72)</f>
        <v>0</v>
      </c>
      <c r="HO72" s="144">
        <f t="shared" si="18"/>
        <v>0</v>
      </c>
      <c r="HP72" s="136" t="str">
        <f t="shared" si="19"/>
        <v xml:space="preserve"> </v>
      </c>
      <c r="HQ72" s="164" t="str">
        <f>IFERROR(IF($M72='Progress check conditions'!$N$4,VLOOKUP($HP72,'Progress check conditions'!$S$4:$T$6,2,TRUE),IF($M72='Progress check conditions'!$N$7,VLOOKUP($HP72,'Progress check conditions'!$S$7:$T$9,2,TRUE),IF($M72='Progress check conditions'!$N$10,VLOOKUP($HP72,'Progress check conditions'!$S$10:$T$12,2,TRUE),IF($M72='Progress check conditions'!$N$13,VLOOKUP($HP72,'Progress check conditions'!$S$13:$T$15,2,TRUE),IF($M72='Progress check conditions'!$N$16,VLOOKUP($HP72,'Progress check conditions'!$S$16:$T$18,2,TRUE),IF($M72='Progress check conditions'!$N$19,VLOOKUP($HP72,'Progress check conditions'!$S$19:$T$21,2,TRUE),VLOOKUP($HP72,'Progress check conditions'!$S$22:$T$24,2,TRUE))))))),"No judgement")</f>
        <v>No judgement</v>
      </c>
      <c r="HR72" s="115"/>
      <c r="HS72" s="116"/>
      <c r="HT72" s="117"/>
    </row>
    <row r="73" spans="1:228" x14ac:dyDescent="0.3">
      <c r="A73" s="156"/>
      <c r="B73" s="110"/>
      <c r="C73" s="111"/>
      <c r="D73" s="109"/>
      <c r="E73" s="112"/>
      <c r="F73" s="112"/>
      <c r="G73" s="112"/>
      <c r="H73" s="112"/>
      <c r="I73" s="113"/>
      <c r="J73" s="109"/>
      <c r="K73" s="113"/>
      <c r="L73" s="109"/>
      <c r="M73" s="114"/>
      <c r="N73" s="1"/>
      <c r="O73" s="5"/>
      <c r="P73" s="8"/>
      <c r="Q73" s="6"/>
      <c r="R73" s="5"/>
      <c r="S73" s="9"/>
      <c r="T73" s="1"/>
      <c r="U73" s="4"/>
      <c r="V73" s="8"/>
      <c r="W73" s="6"/>
      <c r="X73" s="4"/>
      <c r="Y73" s="9"/>
      <c r="Z73" s="1"/>
      <c r="AA73" s="4"/>
      <c r="AB73" s="8"/>
      <c r="AC73" s="6"/>
      <c r="AD73" s="4"/>
      <c r="AE73" s="9"/>
      <c r="AF73" s="1"/>
      <c r="AG73" s="3"/>
      <c r="AH73" s="7"/>
      <c r="AI73" s="3"/>
      <c r="AJ73" s="4"/>
      <c r="AK73" s="15"/>
      <c r="AL73" s="1"/>
      <c r="AM73" s="3"/>
      <c r="AN73" s="7"/>
      <c r="AO73" s="3"/>
      <c r="AP73" s="4"/>
      <c r="AQ73" s="15"/>
      <c r="AR73" s="1"/>
      <c r="AS73" s="3"/>
      <c r="AT73" s="43"/>
      <c r="AU73" s="130">
        <f>'Multipliers for tiers'!$C$4*SUM(N73,Q73,T73,W73,AF73,AC73,AI73,Z73,AL73,AO73,AR73)+'Multipliers for tiers'!$C$5*SUM(O73,R73,U73,X73,AG73,AD73,AJ73,AA73,AM73,AP73,AS73)+'Multipliers for tiers'!$C$6*SUM(P73,S73,V73,Y73,AH73,AE73,AK73,AB73,AN73,AQ73,AT73)</f>
        <v>0</v>
      </c>
      <c r="AV73" s="141">
        <f t="shared" si="10"/>
        <v>0</v>
      </c>
      <c r="AW73" s="151" t="str">
        <f t="shared" si="11"/>
        <v xml:space="preserve"> </v>
      </c>
      <c r="AX73" s="164" t="str">
        <f>IFERROR(IF($M73='Progress check conditions'!$B$4,VLOOKUP($AW73,'Progress check conditions'!$C$4:$D$6,2,TRUE),IF($M73='Progress check conditions'!$B$7,VLOOKUP($AW73,'Progress check conditions'!$C$7:$D$9,2,TRUE),IF($M73='Progress check conditions'!$B$10,VLOOKUP($AW73,'Progress check conditions'!$C$10:$D$12,2,TRUE),IF($M73='Progress check conditions'!$B$13,VLOOKUP($AW73,'Progress check conditions'!$C$13:$D$15,2,TRUE),IF($M73='Progress check conditions'!$B$16,VLOOKUP($AW73,'Progress check conditions'!$C$16:$D$18,2,TRUE),IF($M73='Progress check conditions'!$B$19,VLOOKUP($AW73,'Progress check conditions'!$C$19:$D$21,2,TRUE),VLOOKUP($AW73,'Progress check conditions'!$C$22:$D$24,2,TRUE))))))),"No judgement")</f>
        <v>No judgement</v>
      </c>
      <c r="AY73" s="115"/>
      <c r="AZ73" s="116"/>
      <c r="BA73" s="117"/>
      <c r="BB73" s="6"/>
      <c r="BC73" s="5"/>
      <c r="BD73" s="8"/>
      <c r="BE73" s="6"/>
      <c r="BF73" s="5"/>
      <c r="BG73" s="9"/>
      <c r="BH73" s="1"/>
      <c r="BI73" s="4"/>
      <c r="BJ73" s="8"/>
      <c r="BK73" s="6"/>
      <c r="BL73" s="4"/>
      <c r="BM73" s="9"/>
      <c r="BN73" s="1"/>
      <c r="BO73" s="4"/>
      <c r="BP73" s="8"/>
      <c r="BQ73" s="6"/>
      <c r="BR73" s="4"/>
      <c r="BS73" s="9"/>
      <c r="BT73" s="1"/>
      <c r="BU73" s="3"/>
      <c r="BV73" s="7"/>
      <c r="BW73" s="3"/>
      <c r="BX73" s="4"/>
      <c r="BY73" s="15"/>
      <c r="BZ73" s="1"/>
      <c r="CA73" s="3"/>
      <c r="CB73" s="7"/>
      <c r="CC73" s="3"/>
      <c r="CD73" s="4"/>
      <c r="CE73" s="15"/>
      <c r="CF73" s="1"/>
      <c r="CG73" s="3"/>
      <c r="CH73" s="7"/>
      <c r="CI73" s="2"/>
      <c r="CJ73" s="4"/>
      <c r="CK73" s="19"/>
      <c r="CL73" s="3"/>
      <c r="CM73" s="4"/>
      <c r="CN73" s="15"/>
      <c r="CO73" s="130">
        <f>'Multipliers for tiers'!$F$4*SUM(BB73,BE73,BH73,BK73,BN73,BQ73,BZ73,BW73,CC73,BT73,CF73,CI73,CL73)+'Multipliers for tiers'!$F$5*SUM(BC73,BF73,BI73,BL73,BO73,BR73,CA73,BX73,CD73,BU73,CG73,CJ73,CM73)+'Multipliers for tiers'!$F$6*SUM(BD73,BG73,BJ73,BM73,BP73,BS73,CB73,BY73,CE73,BV73,CH73,CK73,CN73)</f>
        <v>0</v>
      </c>
      <c r="CP73" s="144">
        <f t="shared" si="12"/>
        <v>0</v>
      </c>
      <c r="CQ73" s="133" t="str">
        <f t="shared" si="13"/>
        <v xml:space="preserve"> </v>
      </c>
      <c r="CR73" s="164" t="str">
        <f>IFERROR(IF($M73='Progress check conditions'!$F$4,VLOOKUP($CQ73,'Progress check conditions'!$G$4:$H$6,2,TRUE),IF($M73='Progress check conditions'!$F$7,VLOOKUP($CQ73,'Progress check conditions'!$G$7:$H$9,2,TRUE),IF($M73='Progress check conditions'!$F$10,VLOOKUP($CQ73,'Progress check conditions'!$G$10:$H$12,2,TRUE),IF($M73='Progress check conditions'!$F$13,VLOOKUP($CQ73,'Progress check conditions'!$G$13:$H$15,2,TRUE),IF($M73='Progress check conditions'!$F$16,VLOOKUP($CQ73,'Progress check conditions'!$G$16:$H$18,2,TRUE),IF($M73='Progress check conditions'!$F$19,VLOOKUP($CQ73,'Progress check conditions'!$G$19:$H$21,2,TRUE),VLOOKUP($CQ73,'Progress check conditions'!$G$22:$H$24,2,TRUE))))))),"No judgement")</f>
        <v>No judgement</v>
      </c>
      <c r="CS73" s="115"/>
      <c r="CT73" s="116"/>
      <c r="CU73" s="117"/>
      <c r="CV73" s="1"/>
      <c r="CW73" s="5"/>
      <c r="CX73" s="8"/>
      <c r="CY73" s="6"/>
      <c r="CZ73" s="5"/>
      <c r="DA73" s="9"/>
      <c r="DB73" s="1"/>
      <c r="DC73" s="4"/>
      <c r="DD73" s="8"/>
      <c r="DE73" s="6"/>
      <c r="DF73" s="4"/>
      <c r="DG73" s="9"/>
      <c r="DH73" s="1"/>
      <c r="DI73" s="4"/>
      <c r="DJ73" s="8"/>
      <c r="DK73" s="6"/>
      <c r="DL73" s="4"/>
      <c r="DM73" s="9"/>
      <c r="DN73" s="1"/>
      <c r="DO73" s="3"/>
      <c r="DP73" s="7"/>
      <c r="DQ73" s="3"/>
      <c r="DR73" s="4"/>
      <c r="DS73" s="15"/>
      <c r="DT73" s="1"/>
      <c r="DU73" s="3"/>
      <c r="DV73" s="7"/>
      <c r="DW73" s="3"/>
      <c r="DX73" s="4"/>
      <c r="DY73" s="15"/>
      <c r="DZ73" s="1"/>
      <c r="EA73" s="3"/>
      <c r="EB73" s="7"/>
      <c r="EC73" s="3"/>
      <c r="ED73" s="4"/>
      <c r="EE73" s="15"/>
      <c r="EF73" s="130">
        <f>'Multipliers for tiers'!$I$4*SUM(CV73,CY73,DB73,DE73,DH73,DQ73,DN73,DT73,DK73,DW73,DZ73,EC73)+'Multipliers for tiers'!$I$5*SUM(CW73,CZ73,DC73,DF73,DI73,DR73,DO73,DU73,DL73,DX73,EA73,ED73)+'Multipliers for tiers'!$I$6*SUM(CX73,DA73,DD73,DG73,DJ73,DS73,DP73,DV73,DM73,DY73,EB73,EE73)</f>
        <v>0</v>
      </c>
      <c r="EG73" s="144">
        <f t="shared" si="14"/>
        <v>0</v>
      </c>
      <c r="EH73" s="133" t="str">
        <f t="shared" si="15"/>
        <v xml:space="preserve"> </v>
      </c>
      <c r="EI73" s="164" t="str">
        <f>IFERROR(IF($M73='Progress check conditions'!$J$4,VLOOKUP($EH73,'Progress check conditions'!$K$4:$L$6,2,TRUE),IF($M73='Progress check conditions'!$J$7,VLOOKUP($EH73,'Progress check conditions'!$K$7:$L$9,2,TRUE),IF($M73='Progress check conditions'!$J$10,VLOOKUP($EH73,'Progress check conditions'!$K$10:$L$12,2,TRUE),IF($M73='Progress check conditions'!$J$13,VLOOKUP($EH73,'Progress check conditions'!$K$13:$L$15,2,TRUE),IF($M73='Progress check conditions'!$J$16,VLOOKUP($EH73,'Progress check conditions'!$K$16:$L$18,2,TRUE),IF($M73='Progress check conditions'!$J$19,VLOOKUP($EH73,'Progress check conditions'!$K$19:$L$21,2,TRUE),VLOOKUP($EH73,'Progress check conditions'!$K$22:$L$24,2,TRUE))))))),"No judgement")</f>
        <v>No judgement</v>
      </c>
      <c r="EJ73" s="115"/>
      <c r="EK73" s="116"/>
      <c r="EL73" s="117"/>
      <c r="EM73" s="1"/>
      <c r="EN73" s="4"/>
      <c r="EO73" s="16"/>
      <c r="EP73" s="8"/>
      <c r="EQ73" s="6"/>
      <c r="ER73" s="6"/>
      <c r="ES73" s="6"/>
      <c r="ET73" s="5"/>
      <c r="EU73" s="1"/>
      <c r="EV73" s="4"/>
      <c r="EW73" s="16"/>
      <c r="EX73" s="8"/>
      <c r="EY73" s="6"/>
      <c r="EZ73" s="4"/>
      <c r="FA73" s="16"/>
      <c r="FB73" s="9"/>
      <c r="FC73" s="1"/>
      <c r="FD73" s="4"/>
      <c r="FE73" s="16"/>
      <c r="FF73" s="8"/>
      <c r="FG73" s="6"/>
      <c r="FH73" s="4"/>
      <c r="FI73" s="16"/>
      <c r="FJ73" s="9"/>
      <c r="FK73" s="1"/>
      <c r="FL73" s="4"/>
      <c r="FM73" s="16"/>
      <c r="FN73" s="7"/>
      <c r="FO73" s="3"/>
      <c r="FP73" s="5"/>
      <c r="FQ73" s="5"/>
      <c r="FR73" s="15"/>
      <c r="FS73" s="1"/>
      <c r="FT73" s="4"/>
      <c r="FU73" s="16"/>
      <c r="FV73" s="7"/>
      <c r="FW73" s="3"/>
      <c r="FX73" s="5"/>
      <c r="FY73" s="5"/>
      <c r="FZ73" s="15"/>
      <c r="GA73" s="1"/>
      <c r="GB73" s="4"/>
      <c r="GC73" s="4"/>
      <c r="GD73" s="7"/>
      <c r="GE73" s="3"/>
      <c r="GF73" s="5"/>
      <c r="GG73" s="5"/>
      <c r="GH73" s="15"/>
      <c r="GI73" s="130">
        <f>'Multipliers for tiers'!$L$4*SUM(EM73,EQ73,EU73,EY73,FC73,FG73,FK73,FO73,FS73,FW73,GA73,GE73)+'Multipliers for tiers'!$L$5*SUM(EN73,ER73,EV73,EZ73,FD73,FH73,FL73,FP73,FT73,FX73,GB73,GF73)+'Multipliers for tiers'!$L$6*SUM(EO73,ES73,EW73,FA73,FE73,FI73,FM73,FQ73,FU73,FY73,GC73,GG73)+'Multipliers for tiers'!$L$7*SUM(EP73,ET73,EX73,FB73,FF73,FJ73,FN73,FR73,FV73,FZ73,GD73,GH73)</f>
        <v>0</v>
      </c>
      <c r="GJ73" s="144">
        <f t="shared" si="16"/>
        <v>0</v>
      </c>
      <c r="GK73" s="136" t="str">
        <f t="shared" si="17"/>
        <v xml:space="preserve"> </v>
      </c>
      <c r="GL73" s="164" t="str">
        <f>IFERROR(IF($M73='Progress check conditions'!$N$4,VLOOKUP($GK73,'Progress check conditions'!$O$4:$P$6,2,TRUE),IF($M73='Progress check conditions'!$N$7,VLOOKUP($GK73,'Progress check conditions'!$O$7:$P$9,2,TRUE),IF($M73='Progress check conditions'!$N$10,VLOOKUP($GK73,'Progress check conditions'!$O$10:$P$12,2,TRUE),IF($M73='Progress check conditions'!$N$13,VLOOKUP($GK73,'Progress check conditions'!$O$13:$P$15,2,TRUE),IF($M73='Progress check conditions'!$N$16,VLOOKUP($GK73,'Progress check conditions'!$O$16:$P$18,2,TRUE),IF($M73='Progress check conditions'!$N$19,VLOOKUP($GK73,'Progress check conditions'!$O$19:$P$21,2,TRUE),VLOOKUP($GK73,'Progress check conditions'!$O$22:$P$24,2,TRUE))))))),"No judgement")</f>
        <v>No judgement</v>
      </c>
      <c r="GM73" s="115"/>
      <c r="GN73" s="116"/>
      <c r="GO73" s="117"/>
      <c r="GP73" s="1"/>
      <c r="GQ73" s="4"/>
      <c r="GR73" s="4"/>
      <c r="GS73" s="8"/>
      <c r="GT73" s="6"/>
      <c r="GU73" s="6"/>
      <c r="GV73" s="6"/>
      <c r="GW73" s="5"/>
      <c r="GX73" s="1"/>
      <c r="GY73" s="4"/>
      <c r="GZ73" s="4"/>
      <c r="HA73" s="8"/>
      <c r="HB73" s="6"/>
      <c r="HC73" s="4"/>
      <c r="HD73" s="4"/>
      <c r="HE73" s="9"/>
      <c r="HF73" s="1"/>
      <c r="HG73" s="4"/>
      <c r="HH73" s="4"/>
      <c r="HI73" s="8"/>
      <c r="HJ73" s="6"/>
      <c r="HK73" s="4"/>
      <c r="HL73" s="4"/>
      <c r="HM73" s="9"/>
      <c r="HN73" s="130">
        <f>'Multipliers for tiers'!$O$4*SUM(GP73,GT73,GX73,HB73,HF73,HJ73)+'Multipliers for tiers'!$O$5*SUM(GQ73,GU73,GY73,HC73,HG73,HK73)+'Multipliers for tiers'!$O$6*SUM(GR73,GV73,GZ73,HD73,HH73,HL73)+'Multipliers for tiers'!$O$7*SUM(GS73,GW73,HA73,HE73,HI73,HM73)</f>
        <v>0</v>
      </c>
      <c r="HO73" s="144">
        <f t="shared" si="18"/>
        <v>0</v>
      </c>
      <c r="HP73" s="136" t="str">
        <f t="shared" si="19"/>
        <v xml:space="preserve"> </v>
      </c>
      <c r="HQ73" s="164" t="str">
        <f>IFERROR(IF($M73='Progress check conditions'!$N$4,VLOOKUP($HP73,'Progress check conditions'!$S$4:$T$6,2,TRUE),IF($M73='Progress check conditions'!$N$7,VLOOKUP($HP73,'Progress check conditions'!$S$7:$T$9,2,TRUE),IF($M73='Progress check conditions'!$N$10,VLOOKUP($HP73,'Progress check conditions'!$S$10:$T$12,2,TRUE),IF($M73='Progress check conditions'!$N$13,VLOOKUP($HP73,'Progress check conditions'!$S$13:$T$15,2,TRUE),IF($M73='Progress check conditions'!$N$16,VLOOKUP($HP73,'Progress check conditions'!$S$16:$T$18,2,TRUE),IF($M73='Progress check conditions'!$N$19,VLOOKUP($HP73,'Progress check conditions'!$S$19:$T$21,2,TRUE),VLOOKUP($HP73,'Progress check conditions'!$S$22:$T$24,2,TRUE))))))),"No judgement")</f>
        <v>No judgement</v>
      </c>
      <c r="HR73" s="115"/>
      <c r="HS73" s="116"/>
      <c r="HT73" s="117"/>
    </row>
    <row r="74" spans="1:228" x14ac:dyDescent="0.3">
      <c r="A74" s="156"/>
      <c r="B74" s="110"/>
      <c r="C74" s="111"/>
      <c r="D74" s="109"/>
      <c r="E74" s="112"/>
      <c r="F74" s="112"/>
      <c r="G74" s="112"/>
      <c r="H74" s="112"/>
      <c r="I74" s="113"/>
      <c r="J74" s="109"/>
      <c r="K74" s="113"/>
      <c r="L74" s="109"/>
      <c r="M74" s="114"/>
      <c r="N74" s="1"/>
      <c r="O74" s="5"/>
      <c r="P74" s="8"/>
      <c r="Q74" s="6"/>
      <c r="R74" s="5"/>
      <c r="S74" s="9"/>
      <c r="T74" s="1"/>
      <c r="U74" s="4"/>
      <c r="V74" s="8"/>
      <c r="W74" s="6"/>
      <c r="X74" s="4"/>
      <c r="Y74" s="9"/>
      <c r="Z74" s="1"/>
      <c r="AA74" s="4"/>
      <c r="AB74" s="8"/>
      <c r="AC74" s="6"/>
      <c r="AD74" s="4"/>
      <c r="AE74" s="9"/>
      <c r="AF74" s="1"/>
      <c r="AG74" s="3"/>
      <c r="AH74" s="7"/>
      <c r="AI74" s="3"/>
      <c r="AJ74" s="4"/>
      <c r="AK74" s="15"/>
      <c r="AL74" s="1"/>
      <c r="AM74" s="3"/>
      <c r="AN74" s="7"/>
      <c r="AO74" s="3"/>
      <c r="AP74" s="4"/>
      <c r="AQ74" s="15"/>
      <c r="AR74" s="1"/>
      <c r="AS74" s="3"/>
      <c r="AT74" s="43"/>
      <c r="AU74" s="130">
        <f>'Multipliers for tiers'!$C$4*SUM(N74,Q74,T74,W74,AF74,AC74,AI74,Z74,AL74,AO74,AR74)+'Multipliers for tiers'!$C$5*SUM(O74,R74,U74,X74,AG74,AD74,AJ74,AA74,AM74,AP74,AS74)+'Multipliers for tiers'!$C$6*SUM(P74,S74,V74,Y74,AH74,AE74,AK74,AB74,AN74,AQ74,AT74)</f>
        <v>0</v>
      </c>
      <c r="AV74" s="141">
        <f t="shared" si="10"/>
        <v>0</v>
      </c>
      <c r="AW74" s="151" t="str">
        <f t="shared" si="11"/>
        <v xml:space="preserve"> </v>
      </c>
      <c r="AX74" s="164" t="str">
        <f>IFERROR(IF($M74='Progress check conditions'!$B$4,VLOOKUP($AW74,'Progress check conditions'!$C$4:$D$6,2,TRUE),IF($M74='Progress check conditions'!$B$7,VLOOKUP($AW74,'Progress check conditions'!$C$7:$D$9,2,TRUE),IF($M74='Progress check conditions'!$B$10,VLOOKUP($AW74,'Progress check conditions'!$C$10:$D$12,2,TRUE),IF($M74='Progress check conditions'!$B$13,VLOOKUP($AW74,'Progress check conditions'!$C$13:$D$15,2,TRUE),IF($M74='Progress check conditions'!$B$16,VLOOKUP($AW74,'Progress check conditions'!$C$16:$D$18,2,TRUE),IF($M74='Progress check conditions'!$B$19,VLOOKUP($AW74,'Progress check conditions'!$C$19:$D$21,2,TRUE),VLOOKUP($AW74,'Progress check conditions'!$C$22:$D$24,2,TRUE))))))),"No judgement")</f>
        <v>No judgement</v>
      </c>
      <c r="AY74" s="115"/>
      <c r="AZ74" s="116"/>
      <c r="BA74" s="117"/>
      <c r="BB74" s="6"/>
      <c r="BC74" s="5"/>
      <c r="BD74" s="8"/>
      <c r="BE74" s="6"/>
      <c r="BF74" s="5"/>
      <c r="BG74" s="9"/>
      <c r="BH74" s="1"/>
      <c r="BI74" s="4"/>
      <c r="BJ74" s="8"/>
      <c r="BK74" s="6"/>
      <c r="BL74" s="4"/>
      <c r="BM74" s="9"/>
      <c r="BN74" s="1"/>
      <c r="BO74" s="4"/>
      <c r="BP74" s="8"/>
      <c r="BQ74" s="6"/>
      <c r="BR74" s="4"/>
      <c r="BS74" s="9"/>
      <c r="BT74" s="1"/>
      <c r="BU74" s="3"/>
      <c r="BV74" s="7"/>
      <c r="BW74" s="3"/>
      <c r="BX74" s="4"/>
      <c r="BY74" s="15"/>
      <c r="BZ74" s="1"/>
      <c r="CA74" s="3"/>
      <c r="CB74" s="7"/>
      <c r="CC74" s="3"/>
      <c r="CD74" s="4"/>
      <c r="CE74" s="15"/>
      <c r="CF74" s="1"/>
      <c r="CG74" s="3"/>
      <c r="CH74" s="7"/>
      <c r="CI74" s="2"/>
      <c r="CJ74" s="4"/>
      <c r="CK74" s="19"/>
      <c r="CL74" s="3"/>
      <c r="CM74" s="4"/>
      <c r="CN74" s="15"/>
      <c r="CO74" s="130">
        <f>'Multipliers for tiers'!$F$4*SUM(BB74,BE74,BH74,BK74,BN74,BQ74,BZ74,BW74,CC74,BT74,CF74,CI74,CL74)+'Multipliers for tiers'!$F$5*SUM(BC74,BF74,BI74,BL74,BO74,BR74,CA74,BX74,CD74,BU74,CG74,CJ74,CM74)+'Multipliers for tiers'!$F$6*SUM(BD74,BG74,BJ74,BM74,BP74,BS74,CB74,BY74,CE74,BV74,CH74,CK74,CN74)</f>
        <v>0</v>
      </c>
      <c r="CP74" s="144">
        <f t="shared" si="12"/>
        <v>0</v>
      </c>
      <c r="CQ74" s="133" t="str">
        <f t="shared" si="13"/>
        <v xml:space="preserve"> </v>
      </c>
      <c r="CR74" s="164" t="str">
        <f>IFERROR(IF($M74='Progress check conditions'!$F$4,VLOOKUP($CQ74,'Progress check conditions'!$G$4:$H$6,2,TRUE),IF($M74='Progress check conditions'!$F$7,VLOOKUP($CQ74,'Progress check conditions'!$G$7:$H$9,2,TRUE),IF($M74='Progress check conditions'!$F$10,VLOOKUP($CQ74,'Progress check conditions'!$G$10:$H$12,2,TRUE),IF($M74='Progress check conditions'!$F$13,VLOOKUP($CQ74,'Progress check conditions'!$G$13:$H$15,2,TRUE),IF($M74='Progress check conditions'!$F$16,VLOOKUP($CQ74,'Progress check conditions'!$G$16:$H$18,2,TRUE),IF($M74='Progress check conditions'!$F$19,VLOOKUP($CQ74,'Progress check conditions'!$G$19:$H$21,2,TRUE),VLOOKUP($CQ74,'Progress check conditions'!$G$22:$H$24,2,TRUE))))))),"No judgement")</f>
        <v>No judgement</v>
      </c>
      <c r="CS74" s="115"/>
      <c r="CT74" s="116"/>
      <c r="CU74" s="117"/>
      <c r="CV74" s="1"/>
      <c r="CW74" s="5"/>
      <c r="CX74" s="8"/>
      <c r="CY74" s="6"/>
      <c r="CZ74" s="5"/>
      <c r="DA74" s="9"/>
      <c r="DB74" s="1"/>
      <c r="DC74" s="4"/>
      <c r="DD74" s="8"/>
      <c r="DE74" s="6"/>
      <c r="DF74" s="4"/>
      <c r="DG74" s="9"/>
      <c r="DH74" s="1"/>
      <c r="DI74" s="4"/>
      <c r="DJ74" s="8"/>
      <c r="DK74" s="6"/>
      <c r="DL74" s="4"/>
      <c r="DM74" s="9"/>
      <c r="DN74" s="1"/>
      <c r="DO74" s="3"/>
      <c r="DP74" s="7"/>
      <c r="DQ74" s="3"/>
      <c r="DR74" s="4"/>
      <c r="DS74" s="15"/>
      <c r="DT74" s="1"/>
      <c r="DU74" s="3"/>
      <c r="DV74" s="7"/>
      <c r="DW74" s="3"/>
      <c r="DX74" s="4"/>
      <c r="DY74" s="15"/>
      <c r="DZ74" s="1"/>
      <c r="EA74" s="3"/>
      <c r="EB74" s="7"/>
      <c r="EC74" s="3"/>
      <c r="ED74" s="4"/>
      <c r="EE74" s="15"/>
      <c r="EF74" s="130">
        <f>'Multipliers for tiers'!$I$4*SUM(CV74,CY74,DB74,DE74,DH74,DQ74,DN74,DT74,DK74,DW74,DZ74,EC74)+'Multipliers for tiers'!$I$5*SUM(CW74,CZ74,DC74,DF74,DI74,DR74,DO74,DU74,DL74,DX74,EA74,ED74)+'Multipliers for tiers'!$I$6*SUM(CX74,DA74,DD74,DG74,DJ74,DS74,DP74,DV74,DM74,DY74,EB74,EE74)</f>
        <v>0</v>
      </c>
      <c r="EG74" s="144">
        <f t="shared" si="14"/>
        <v>0</v>
      </c>
      <c r="EH74" s="133" t="str">
        <f t="shared" si="15"/>
        <v xml:space="preserve"> </v>
      </c>
      <c r="EI74" s="164" t="str">
        <f>IFERROR(IF($M74='Progress check conditions'!$J$4,VLOOKUP($EH74,'Progress check conditions'!$K$4:$L$6,2,TRUE),IF($M74='Progress check conditions'!$J$7,VLOOKUP($EH74,'Progress check conditions'!$K$7:$L$9,2,TRUE),IF($M74='Progress check conditions'!$J$10,VLOOKUP($EH74,'Progress check conditions'!$K$10:$L$12,2,TRUE),IF($M74='Progress check conditions'!$J$13,VLOOKUP($EH74,'Progress check conditions'!$K$13:$L$15,2,TRUE),IF($M74='Progress check conditions'!$J$16,VLOOKUP($EH74,'Progress check conditions'!$K$16:$L$18,2,TRUE),IF($M74='Progress check conditions'!$J$19,VLOOKUP($EH74,'Progress check conditions'!$K$19:$L$21,2,TRUE),VLOOKUP($EH74,'Progress check conditions'!$K$22:$L$24,2,TRUE))))))),"No judgement")</f>
        <v>No judgement</v>
      </c>
      <c r="EJ74" s="115"/>
      <c r="EK74" s="116"/>
      <c r="EL74" s="117"/>
      <c r="EM74" s="1"/>
      <c r="EN74" s="4"/>
      <c r="EO74" s="16"/>
      <c r="EP74" s="8"/>
      <c r="EQ74" s="6"/>
      <c r="ER74" s="6"/>
      <c r="ES74" s="6"/>
      <c r="ET74" s="5"/>
      <c r="EU74" s="1"/>
      <c r="EV74" s="4"/>
      <c r="EW74" s="16"/>
      <c r="EX74" s="8"/>
      <c r="EY74" s="6"/>
      <c r="EZ74" s="4"/>
      <c r="FA74" s="16"/>
      <c r="FB74" s="9"/>
      <c r="FC74" s="1"/>
      <c r="FD74" s="4"/>
      <c r="FE74" s="16"/>
      <c r="FF74" s="8"/>
      <c r="FG74" s="6"/>
      <c r="FH74" s="4"/>
      <c r="FI74" s="16"/>
      <c r="FJ74" s="9"/>
      <c r="FK74" s="1"/>
      <c r="FL74" s="4"/>
      <c r="FM74" s="16"/>
      <c r="FN74" s="7"/>
      <c r="FO74" s="3"/>
      <c r="FP74" s="5"/>
      <c r="FQ74" s="5"/>
      <c r="FR74" s="15"/>
      <c r="FS74" s="1"/>
      <c r="FT74" s="4"/>
      <c r="FU74" s="16"/>
      <c r="FV74" s="7"/>
      <c r="FW74" s="3"/>
      <c r="FX74" s="5"/>
      <c r="FY74" s="5"/>
      <c r="FZ74" s="15"/>
      <c r="GA74" s="1"/>
      <c r="GB74" s="4"/>
      <c r="GC74" s="4"/>
      <c r="GD74" s="7"/>
      <c r="GE74" s="3"/>
      <c r="GF74" s="5"/>
      <c r="GG74" s="5"/>
      <c r="GH74" s="15"/>
      <c r="GI74" s="130">
        <f>'Multipliers for tiers'!$L$4*SUM(EM74,EQ74,EU74,EY74,FC74,FG74,FK74,FO74,FS74,FW74,GA74,GE74)+'Multipliers for tiers'!$L$5*SUM(EN74,ER74,EV74,EZ74,FD74,FH74,FL74,FP74,FT74,FX74,GB74,GF74)+'Multipliers for tiers'!$L$6*SUM(EO74,ES74,EW74,FA74,FE74,FI74,FM74,FQ74,FU74,FY74,GC74,GG74)+'Multipliers for tiers'!$L$7*SUM(EP74,ET74,EX74,FB74,FF74,FJ74,FN74,FR74,FV74,FZ74,GD74,GH74)</f>
        <v>0</v>
      </c>
      <c r="GJ74" s="144">
        <f t="shared" si="16"/>
        <v>0</v>
      </c>
      <c r="GK74" s="136" t="str">
        <f t="shared" si="17"/>
        <v xml:space="preserve"> </v>
      </c>
      <c r="GL74" s="164" t="str">
        <f>IFERROR(IF($M74='Progress check conditions'!$N$4,VLOOKUP($GK74,'Progress check conditions'!$O$4:$P$6,2,TRUE),IF($M74='Progress check conditions'!$N$7,VLOOKUP($GK74,'Progress check conditions'!$O$7:$P$9,2,TRUE),IF($M74='Progress check conditions'!$N$10,VLOOKUP($GK74,'Progress check conditions'!$O$10:$P$12,2,TRUE),IF($M74='Progress check conditions'!$N$13,VLOOKUP($GK74,'Progress check conditions'!$O$13:$P$15,2,TRUE),IF($M74='Progress check conditions'!$N$16,VLOOKUP($GK74,'Progress check conditions'!$O$16:$P$18,2,TRUE),IF($M74='Progress check conditions'!$N$19,VLOOKUP($GK74,'Progress check conditions'!$O$19:$P$21,2,TRUE),VLOOKUP($GK74,'Progress check conditions'!$O$22:$P$24,2,TRUE))))))),"No judgement")</f>
        <v>No judgement</v>
      </c>
      <c r="GM74" s="115"/>
      <c r="GN74" s="116"/>
      <c r="GO74" s="117"/>
      <c r="GP74" s="1"/>
      <c r="GQ74" s="4"/>
      <c r="GR74" s="4"/>
      <c r="GS74" s="8"/>
      <c r="GT74" s="6"/>
      <c r="GU74" s="6"/>
      <c r="GV74" s="6"/>
      <c r="GW74" s="5"/>
      <c r="GX74" s="1"/>
      <c r="GY74" s="4"/>
      <c r="GZ74" s="4"/>
      <c r="HA74" s="8"/>
      <c r="HB74" s="6"/>
      <c r="HC74" s="4"/>
      <c r="HD74" s="4"/>
      <c r="HE74" s="9"/>
      <c r="HF74" s="1"/>
      <c r="HG74" s="4"/>
      <c r="HH74" s="4"/>
      <c r="HI74" s="8"/>
      <c r="HJ74" s="6"/>
      <c r="HK74" s="4"/>
      <c r="HL74" s="4"/>
      <c r="HM74" s="9"/>
      <c r="HN74" s="130">
        <f>'Multipliers for tiers'!$O$4*SUM(GP74,GT74,GX74,HB74,HF74,HJ74)+'Multipliers for tiers'!$O$5*SUM(GQ74,GU74,GY74,HC74,HG74,HK74)+'Multipliers for tiers'!$O$6*SUM(GR74,GV74,GZ74,HD74,HH74,HL74)+'Multipliers for tiers'!$O$7*SUM(GS74,GW74,HA74,HE74,HI74,HM74)</f>
        <v>0</v>
      </c>
      <c r="HO74" s="144">
        <f t="shared" si="18"/>
        <v>0</v>
      </c>
      <c r="HP74" s="136" t="str">
        <f t="shared" si="19"/>
        <v xml:space="preserve"> </v>
      </c>
      <c r="HQ74" s="164" t="str">
        <f>IFERROR(IF($M74='Progress check conditions'!$N$4,VLOOKUP($HP74,'Progress check conditions'!$S$4:$T$6,2,TRUE),IF($M74='Progress check conditions'!$N$7,VLOOKUP($HP74,'Progress check conditions'!$S$7:$T$9,2,TRUE),IF($M74='Progress check conditions'!$N$10,VLOOKUP($HP74,'Progress check conditions'!$S$10:$T$12,2,TRUE),IF($M74='Progress check conditions'!$N$13,VLOOKUP($HP74,'Progress check conditions'!$S$13:$T$15,2,TRUE),IF($M74='Progress check conditions'!$N$16,VLOOKUP($HP74,'Progress check conditions'!$S$16:$T$18,2,TRUE),IF($M74='Progress check conditions'!$N$19,VLOOKUP($HP74,'Progress check conditions'!$S$19:$T$21,2,TRUE),VLOOKUP($HP74,'Progress check conditions'!$S$22:$T$24,2,TRUE))))))),"No judgement")</f>
        <v>No judgement</v>
      </c>
      <c r="HR74" s="115"/>
      <c r="HS74" s="116"/>
      <c r="HT74" s="117"/>
    </row>
    <row r="75" spans="1:228" x14ac:dyDescent="0.3">
      <c r="A75" s="156"/>
      <c r="B75" s="110"/>
      <c r="C75" s="111"/>
      <c r="D75" s="109"/>
      <c r="E75" s="112"/>
      <c r="F75" s="112"/>
      <c r="G75" s="112"/>
      <c r="H75" s="112"/>
      <c r="I75" s="113"/>
      <c r="J75" s="109"/>
      <c r="K75" s="113"/>
      <c r="L75" s="109"/>
      <c r="M75" s="114"/>
      <c r="N75" s="1"/>
      <c r="O75" s="5"/>
      <c r="P75" s="8"/>
      <c r="Q75" s="6"/>
      <c r="R75" s="5"/>
      <c r="S75" s="9"/>
      <c r="T75" s="1"/>
      <c r="U75" s="4"/>
      <c r="V75" s="8"/>
      <c r="W75" s="6"/>
      <c r="X75" s="4"/>
      <c r="Y75" s="9"/>
      <c r="Z75" s="1"/>
      <c r="AA75" s="4"/>
      <c r="AB75" s="8"/>
      <c r="AC75" s="6"/>
      <c r="AD75" s="4"/>
      <c r="AE75" s="9"/>
      <c r="AF75" s="1"/>
      <c r="AG75" s="3"/>
      <c r="AH75" s="7"/>
      <c r="AI75" s="3"/>
      <c r="AJ75" s="4"/>
      <c r="AK75" s="15"/>
      <c r="AL75" s="1"/>
      <c r="AM75" s="3"/>
      <c r="AN75" s="7"/>
      <c r="AO75" s="3"/>
      <c r="AP75" s="4"/>
      <c r="AQ75" s="15"/>
      <c r="AR75" s="1"/>
      <c r="AS75" s="3"/>
      <c r="AT75" s="43"/>
      <c r="AU75" s="130">
        <f>'Multipliers for tiers'!$C$4*SUM(N75,Q75,T75,W75,AF75,AC75,AI75,Z75,AL75,AO75,AR75)+'Multipliers for tiers'!$C$5*SUM(O75,R75,U75,X75,AG75,AD75,AJ75,AA75,AM75,AP75,AS75)+'Multipliers for tiers'!$C$6*SUM(P75,S75,V75,Y75,AH75,AE75,AK75,AB75,AN75,AQ75,AT75)</f>
        <v>0</v>
      </c>
      <c r="AV75" s="141">
        <f t="shared" si="10"/>
        <v>0</v>
      </c>
      <c r="AW75" s="151" t="str">
        <f t="shared" si="11"/>
        <v xml:space="preserve"> </v>
      </c>
      <c r="AX75" s="164" t="str">
        <f>IFERROR(IF($M75='Progress check conditions'!$B$4,VLOOKUP($AW75,'Progress check conditions'!$C$4:$D$6,2,TRUE),IF($M75='Progress check conditions'!$B$7,VLOOKUP($AW75,'Progress check conditions'!$C$7:$D$9,2,TRUE),IF($M75='Progress check conditions'!$B$10,VLOOKUP($AW75,'Progress check conditions'!$C$10:$D$12,2,TRUE),IF($M75='Progress check conditions'!$B$13,VLOOKUP($AW75,'Progress check conditions'!$C$13:$D$15,2,TRUE),IF($M75='Progress check conditions'!$B$16,VLOOKUP($AW75,'Progress check conditions'!$C$16:$D$18,2,TRUE),IF($M75='Progress check conditions'!$B$19,VLOOKUP($AW75,'Progress check conditions'!$C$19:$D$21,2,TRUE),VLOOKUP($AW75,'Progress check conditions'!$C$22:$D$24,2,TRUE))))))),"No judgement")</f>
        <v>No judgement</v>
      </c>
      <c r="AY75" s="115"/>
      <c r="AZ75" s="116"/>
      <c r="BA75" s="117"/>
      <c r="BB75" s="6"/>
      <c r="BC75" s="5"/>
      <c r="BD75" s="8"/>
      <c r="BE75" s="6"/>
      <c r="BF75" s="5"/>
      <c r="BG75" s="9"/>
      <c r="BH75" s="1"/>
      <c r="BI75" s="4"/>
      <c r="BJ75" s="8"/>
      <c r="BK75" s="6"/>
      <c r="BL75" s="4"/>
      <c r="BM75" s="9"/>
      <c r="BN75" s="1"/>
      <c r="BO75" s="4"/>
      <c r="BP75" s="8"/>
      <c r="BQ75" s="6"/>
      <c r="BR75" s="4"/>
      <c r="BS75" s="9"/>
      <c r="BT75" s="1"/>
      <c r="BU75" s="3"/>
      <c r="BV75" s="7"/>
      <c r="BW75" s="3"/>
      <c r="BX75" s="4"/>
      <c r="BY75" s="15"/>
      <c r="BZ75" s="1"/>
      <c r="CA75" s="3"/>
      <c r="CB75" s="7"/>
      <c r="CC75" s="3"/>
      <c r="CD75" s="4"/>
      <c r="CE75" s="15"/>
      <c r="CF75" s="1"/>
      <c r="CG75" s="3"/>
      <c r="CH75" s="7"/>
      <c r="CI75" s="2"/>
      <c r="CJ75" s="4"/>
      <c r="CK75" s="19"/>
      <c r="CL75" s="3"/>
      <c r="CM75" s="4"/>
      <c r="CN75" s="15"/>
      <c r="CO75" s="130">
        <f>'Multipliers for tiers'!$F$4*SUM(BB75,BE75,BH75,BK75,BN75,BQ75,BZ75,BW75,CC75,BT75,CF75,CI75,CL75)+'Multipliers for tiers'!$F$5*SUM(BC75,BF75,BI75,BL75,BO75,BR75,CA75,BX75,CD75,BU75,CG75,CJ75,CM75)+'Multipliers for tiers'!$F$6*SUM(BD75,BG75,BJ75,BM75,BP75,BS75,CB75,BY75,CE75,BV75,CH75,CK75,CN75)</f>
        <v>0</v>
      </c>
      <c r="CP75" s="144">
        <f t="shared" si="12"/>
        <v>0</v>
      </c>
      <c r="CQ75" s="133" t="str">
        <f t="shared" si="13"/>
        <v xml:space="preserve"> </v>
      </c>
      <c r="CR75" s="164" t="str">
        <f>IFERROR(IF($M75='Progress check conditions'!$F$4,VLOOKUP($CQ75,'Progress check conditions'!$G$4:$H$6,2,TRUE),IF($M75='Progress check conditions'!$F$7,VLOOKUP($CQ75,'Progress check conditions'!$G$7:$H$9,2,TRUE),IF($M75='Progress check conditions'!$F$10,VLOOKUP($CQ75,'Progress check conditions'!$G$10:$H$12,2,TRUE),IF($M75='Progress check conditions'!$F$13,VLOOKUP($CQ75,'Progress check conditions'!$G$13:$H$15,2,TRUE),IF($M75='Progress check conditions'!$F$16,VLOOKUP($CQ75,'Progress check conditions'!$G$16:$H$18,2,TRUE),IF($M75='Progress check conditions'!$F$19,VLOOKUP($CQ75,'Progress check conditions'!$G$19:$H$21,2,TRUE),VLOOKUP($CQ75,'Progress check conditions'!$G$22:$H$24,2,TRUE))))))),"No judgement")</f>
        <v>No judgement</v>
      </c>
      <c r="CS75" s="115"/>
      <c r="CT75" s="116"/>
      <c r="CU75" s="117"/>
      <c r="CV75" s="1"/>
      <c r="CW75" s="5"/>
      <c r="CX75" s="8"/>
      <c r="CY75" s="6"/>
      <c r="CZ75" s="5"/>
      <c r="DA75" s="9"/>
      <c r="DB75" s="1"/>
      <c r="DC75" s="4"/>
      <c r="DD75" s="8"/>
      <c r="DE75" s="6"/>
      <c r="DF75" s="4"/>
      <c r="DG75" s="9"/>
      <c r="DH75" s="1"/>
      <c r="DI75" s="4"/>
      <c r="DJ75" s="8"/>
      <c r="DK75" s="6"/>
      <c r="DL75" s="4"/>
      <c r="DM75" s="9"/>
      <c r="DN75" s="1"/>
      <c r="DO75" s="3"/>
      <c r="DP75" s="7"/>
      <c r="DQ75" s="3"/>
      <c r="DR75" s="4"/>
      <c r="DS75" s="15"/>
      <c r="DT75" s="1"/>
      <c r="DU75" s="3"/>
      <c r="DV75" s="7"/>
      <c r="DW75" s="3"/>
      <c r="DX75" s="4"/>
      <c r="DY75" s="15"/>
      <c r="DZ75" s="1"/>
      <c r="EA75" s="3"/>
      <c r="EB75" s="7"/>
      <c r="EC75" s="3"/>
      <c r="ED75" s="4"/>
      <c r="EE75" s="15"/>
      <c r="EF75" s="130">
        <f>'Multipliers for tiers'!$I$4*SUM(CV75,CY75,DB75,DE75,DH75,DQ75,DN75,DT75,DK75,DW75,DZ75,EC75)+'Multipliers for tiers'!$I$5*SUM(CW75,CZ75,DC75,DF75,DI75,DR75,DO75,DU75,DL75,DX75,EA75,ED75)+'Multipliers for tiers'!$I$6*SUM(CX75,DA75,DD75,DG75,DJ75,DS75,DP75,DV75,DM75,DY75,EB75,EE75)</f>
        <v>0</v>
      </c>
      <c r="EG75" s="144">
        <f t="shared" si="14"/>
        <v>0</v>
      </c>
      <c r="EH75" s="133" t="str">
        <f t="shared" si="15"/>
        <v xml:space="preserve"> </v>
      </c>
      <c r="EI75" s="164" t="str">
        <f>IFERROR(IF($M75='Progress check conditions'!$J$4,VLOOKUP($EH75,'Progress check conditions'!$K$4:$L$6,2,TRUE),IF($M75='Progress check conditions'!$J$7,VLOOKUP($EH75,'Progress check conditions'!$K$7:$L$9,2,TRUE),IF($M75='Progress check conditions'!$J$10,VLOOKUP($EH75,'Progress check conditions'!$K$10:$L$12,2,TRUE),IF($M75='Progress check conditions'!$J$13,VLOOKUP($EH75,'Progress check conditions'!$K$13:$L$15,2,TRUE),IF($M75='Progress check conditions'!$J$16,VLOOKUP($EH75,'Progress check conditions'!$K$16:$L$18,2,TRUE),IF($M75='Progress check conditions'!$J$19,VLOOKUP($EH75,'Progress check conditions'!$K$19:$L$21,2,TRUE),VLOOKUP($EH75,'Progress check conditions'!$K$22:$L$24,2,TRUE))))))),"No judgement")</f>
        <v>No judgement</v>
      </c>
      <c r="EJ75" s="115"/>
      <c r="EK75" s="116"/>
      <c r="EL75" s="117"/>
      <c r="EM75" s="1"/>
      <c r="EN75" s="4"/>
      <c r="EO75" s="16"/>
      <c r="EP75" s="8"/>
      <c r="EQ75" s="6"/>
      <c r="ER75" s="6"/>
      <c r="ES75" s="6"/>
      <c r="ET75" s="5"/>
      <c r="EU75" s="1"/>
      <c r="EV75" s="4"/>
      <c r="EW75" s="16"/>
      <c r="EX75" s="8"/>
      <c r="EY75" s="6"/>
      <c r="EZ75" s="4"/>
      <c r="FA75" s="16"/>
      <c r="FB75" s="9"/>
      <c r="FC75" s="1"/>
      <c r="FD75" s="4"/>
      <c r="FE75" s="16"/>
      <c r="FF75" s="8"/>
      <c r="FG75" s="6"/>
      <c r="FH75" s="4"/>
      <c r="FI75" s="16"/>
      <c r="FJ75" s="9"/>
      <c r="FK75" s="1"/>
      <c r="FL75" s="4"/>
      <c r="FM75" s="16"/>
      <c r="FN75" s="7"/>
      <c r="FO75" s="3"/>
      <c r="FP75" s="5"/>
      <c r="FQ75" s="5"/>
      <c r="FR75" s="15"/>
      <c r="FS75" s="1"/>
      <c r="FT75" s="4"/>
      <c r="FU75" s="16"/>
      <c r="FV75" s="7"/>
      <c r="FW75" s="3"/>
      <c r="FX75" s="5"/>
      <c r="FY75" s="5"/>
      <c r="FZ75" s="15"/>
      <c r="GA75" s="1"/>
      <c r="GB75" s="4"/>
      <c r="GC75" s="4"/>
      <c r="GD75" s="7"/>
      <c r="GE75" s="3"/>
      <c r="GF75" s="5"/>
      <c r="GG75" s="5"/>
      <c r="GH75" s="15"/>
      <c r="GI75" s="130">
        <f>'Multipliers for tiers'!$L$4*SUM(EM75,EQ75,EU75,EY75,FC75,FG75,FK75,FO75,FS75,FW75,GA75,GE75)+'Multipliers for tiers'!$L$5*SUM(EN75,ER75,EV75,EZ75,FD75,FH75,FL75,FP75,FT75,FX75,GB75,GF75)+'Multipliers for tiers'!$L$6*SUM(EO75,ES75,EW75,FA75,FE75,FI75,FM75,FQ75,FU75,FY75,GC75,GG75)+'Multipliers for tiers'!$L$7*SUM(EP75,ET75,EX75,FB75,FF75,FJ75,FN75,FR75,FV75,FZ75,GD75,GH75)</f>
        <v>0</v>
      </c>
      <c r="GJ75" s="144">
        <f t="shared" si="16"/>
        <v>0</v>
      </c>
      <c r="GK75" s="136" t="str">
        <f t="shared" si="17"/>
        <v xml:space="preserve"> </v>
      </c>
      <c r="GL75" s="164" t="str">
        <f>IFERROR(IF($M75='Progress check conditions'!$N$4,VLOOKUP($GK75,'Progress check conditions'!$O$4:$P$6,2,TRUE),IF($M75='Progress check conditions'!$N$7,VLOOKUP($GK75,'Progress check conditions'!$O$7:$P$9,2,TRUE),IF($M75='Progress check conditions'!$N$10,VLOOKUP($GK75,'Progress check conditions'!$O$10:$P$12,2,TRUE),IF($M75='Progress check conditions'!$N$13,VLOOKUP($GK75,'Progress check conditions'!$O$13:$P$15,2,TRUE),IF($M75='Progress check conditions'!$N$16,VLOOKUP($GK75,'Progress check conditions'!$O$16:$P$18,2,TRUE),IF($M75='Progress check conditions'!$N$19,VLOOKUP($GK75,'Progress check conditions'!$O$19:$P$21,2,TRUE),VLOOKUP($GK75,'Progress check conditions'!$O$22:$P$24,2,TRUE))))))),"No judgement")</f>
        <v>No judgement</v>
      </c>
      <c r="GM75" s="115"/>
      <c r="GN75" s="116"/>
      <c r="GO75" s="117"/>
      <c r="GP75" s="1"/>
      <c r="GQ75" s="4"/>
      <c r="GR75" s="4"/>
      <c r="GS75" s="8"/>
      <c r="GT75" s="6"/>
      <c r="GU75" s="6"/>
      <c r="GV75" s="6"/>
      <c r="GW75" s="5"/>
      <c r="GX75" s="1"/>
      <c r="GY75" s="4"/>
      <c r="GZ75" s="4"/>
      <c r="HA75" s="8"/>
      <c r="HB75" s="6"/>
      <c r="HC75" s="4"/>
      <c r="HD75" s="4"/>
      <c r="HE75" s="9"/>
      <c r="HF75" s="1"/>
      <c r="HG75" s="4"/>
      <c r="HH75" s="4"/>
      <c r="HI75" s="8"/>
      <c r="HJ75" s="6"/>
      <c r="HK75" s="4"/>
      <c r="HL75" s="4"/>
      <c r="HM75" s="9"/>
      <c r="HN75" s="130">
        <f>'Multipliers for tiers'!$O$4*SUM(GP75,GT75,GX75,HB75,HF75,HJ75)+'Multipliers for tiers'!$O$5*SUM(GQ75,GU75,GY75,HC75,HG75,HK75)+'Multipliers for tiers'!$O$6*SUM(GR75,GV75,GZ75,HD75,HH75,HL75)+'Multipliers for tiers'!$O$7*SUM(GS75,GW75,HA75,HE75,HI75,HM75)</f>
        <v>0</v>
      </c>
      <c r="HO75" s="144">
        <f t="shared" si="18"/>
        <v>0</v>
      </c>
      <c r="HP75" s="136" t="str">
        <f t="shared" si="19"/>
        <v xml:space="preserve"> </v>
      </c>
      <c r="HQ75" s="164" t="str">
        <f>IFERROR(IF($M75='Progress check conditions'!$N$4,VLOOKUP($HP75,'Progress check conditions'!$S$4:$T$6,2,TRUE),IF($M75='Progress check conditions'!$N$7,VLOOKUP($HP75,'Progress check conditions'!$S$7:$T$9,2,TRUE),IF($M75='Progress check conditions'!$N$10,VLOOKUP($HP75,'Progress check conditions'!$S$10:$T$12,2,TRUE),IF($M75='Progress check conditions'!$N$13,VLOOKUP($HP75,'Progress check conditions'!$S$13:$T$15,2,TRUE),IF($M75='Progress check conditions'!$N$16,VLOOKUP($HP75,'Progress check conditions'!$S$16:$T$18,2,TRUE),IF($M75='Progress check conditions'!$N$19,VLOOKUP($HP75,'Progress check conditions'!$S$19:$T$21,2,TRUE),VLOOKUP($HP75,'Progress check conditions'!$S$22:$T$24,2,TRUE))))))),"No judgement")</f>
        <v>No judgement</v>
      </c>
      <c r="HR75" s="115"/>
      <c r="HS75" s="116"/>
      <c r="HT75" s="117"/>
    </row>
    <row r="76" spans="1:228" x14ac:dyDescent="0.3">
      <c r="A76" s="156"/>
      <c r="B76" s="110"/>
      <c r="C76" s="111"/>
      <c r="D76" s="109"/>
      <c r="E76" s="112"/>
      <c r="F76" s="112"/>
      <c r="G76" s="112"/>
      <c r="H76" s="112"/>
      <c r="I76" s="113"/>
      <c r="J76" s="109"/>
      <c r="K76" s="113"/>
      <c r="L76" s="109"/>
      <c r="M76" s="114"/>
      <c r="N76" s="1"/>
      <c r="O76" s="5"/>
      <c r="P76" s="8"/>
      <c r="Q76" s="6"/>
      <c r="R76" s="5"/>
      <c r="S76" s="9"/>
      <c r="T76" s="1"/>
      <c r="U76" s="4"/>
      <c r="V76" s="8"/>
      <c r="W76" s="6"/>
      <c r="X76" s="4"/>
      <c r="Y76" s="9"/>
      <c r="Z76" s="1"/>
      <c r="AA76" s="4"/>
      <c r="AB76" s="8"/>
      <c r="AC76" s="6"/>
      <c r="AD76" s="4"/>
      <c r="AE76" s="9"/>
      <c r="AF76" s="1"/>
      <c r="AG76" s="3"/>
      <c r="AH76" s="7"/>
      <c r="AI76" s="3"/>
      <c r="AJ76" s="4"/>
      <c r="AK76" s="15"/>
      <c r="AL76" s="1"/>
      <c r="AM76" s="3"/>
      <c r="AN76" s="7"/>
      <c r="AO76" s="3"/>
      <c r="AP76" s="4"/>
      <c r="AQ76" s="15"/>
      <c r="AR76" s="1"/>
      <c r="AS76" s="3"/>
      <c r="AT76" s="43"/>
      <c r="AU76" s="130">
        <f>'Multipliers for tiers'!$C$4*SUM(N76,Q76,T76,W76,AF76,AC76,AI76,Z76,AL76,AO76,AR76)+'Multipliers for tiers'!$C$5*SUM(O76,R76,U76,X76,AG76,AD76,AJ76,AA76,AM76,AP76,AS76)+'Multipliers for tiers'!$C$6*SUM(P76,S76,V76,Y76,AH76,AE76,AK76,AB76,AN76,AQ76,AT76)</f>
        <v>0</v>
      </c>
      <c r="AV76" s="141">
        <f t="shared" si="10"/>
        <v>0</v>
      </c>
      <c r="AW76" s="151" t="str">
        <f t="shared" si="11"/>
        <v xml:space="preserve"> </v>
      </c>
      <c r="AX76" s="164" t="str">
        <f>IFERROR(IF($M76='Progress check conditions'!$B$4,VLOOKUP($AW76,'Progress check conditions'!$C$4:$D$6,2,TRUE),IF($M76='Progress check conditions'!$B$7,VLOOKUP($AW76,'Progress check conditions'!$C$7:$D$9,2,TRUE),IF($M76='Progress check conditions'!$B$10,VLOOKUP($AW76,'Progress check conditions'!$C$10:$D$12,2,TRUE),IF($M76='Progress check conditions'!$B$13,VLOOKUP($AW76,'Progress check conditions'!$C$13:$D$15,2,TRUE),IF($M76='Progress check conditions'!$B$16,VLOOKUP($AW76,'Progress check conditions'!$C$16:$D$18,2,TRUE),IF($M76='Progress check conditions'!$B$19,VLOOKUP($AW76,'Progress check conditions'!$C$19:$D$21,2,TRUE),VLOOKUP($AW76,'Progress check conditions'!$C$22:$D$24,2,TRUE))))))),"No judgement")</f>
        <v>No judgement</v>
      </c>
      <c r="AY76" s="115"/>
      <c r="AZ76" s="116"/>
      <c r="BA76" s="117"/>
      <c r="BB76" s="6"/>
      <c r="BC76" s="5"/>
      <c r="BD76" s="8"/>
      <c r="BE76" s="6"/>
      <c r="BF76" s="5"/>
      <c r="BG76" s="9"/>
      <c r="BH76" s="1"/>
      <c r="BI76" s="4"/>
      <c r="BJ76" s="8"/>
      <c r="BK76" s="6"/>
      <c r="BL76" s="4"/>
      <c r="BM76" s="9"/>
      <c r="BN76" s="1"/>
      <c r="BO76" s="4"/>
      <c r="BP76" s="8"/>
      <c r="BQ76" s="6"/>
      <c r="BR76" s="4"/>
      <c r="BS76" s="9"/>
      <c r="BT76" s="1"/>
      <c r="BU76" s="3"/>
      <c r="BV76" s="7"/>
      <c r="BW76" s="3"/>
      <c r="BX76" s="4"/>
      <c r="BY76" s="15"/>
      <c r="BZ76" s="1"/>
      <c r="CA76" s="3"/>
      <c r="CB76" s="7"/>
      <c r="CC76" s="3"/>
      <c r="CD76" s="4"/>
      <c r="CE76" s="15"/>
      <c r="CF76" s="1"/>
      <c r="CG76" s="3"/>
      <c r="CH76" s="7"/>
      <c r="CI76" s="2"/>
      <c r="CJ76" s="4"/>
      <c r="CK76" s="19"/>
      <c r="CL76" s="3"/>
      <c r="CM76" s="4"/>
      <c r="CN76" s="15"/>
      <c r="CO76" s="130">
        <f>'Multipliers for tiers'!$F$4*SUM(BB76,BE76,BH76,BK76,BN76,BQ76,BZ76,BW76,CC76,BT76,CF76,CI76,CL76)+'Multipliers for tiers'!$F$5*SUM(BC76,BF76,BI76,BL76,BO76,BR76,CA76,BX76,CD76,BU76,CG76,CJ76,CM76)+'Multipliers for tiers'!$F$6*SUM(BD76,BG76,BJ76,BM76,BP76,BS76,CB76,BY76,CE76,BV76,CH76,CK76,CN76)</f>
        <v>0</v>
      </c>
      <c r="CP76" s="144">
        <f t="shared" si="12"/>
        <v>0</v>
      </c>
      <c r="CQ76" s="133" t="str">
        <f t="shared" si="13"/>
        <v xml:space="preserve"> </v>
      </c>
      <c r="CR76" s="164" t="str">
        <f>IFERROR(IF($M76='Progress check conditions'!$F$4,VLOOKUP($CQ76,'Progress check conditions'!$G$4:$H$6,2,TRUE),IF($M76='Progress check conditions'!$F$7,VLOOKUP($CQ76,'Progress check conditions'!$G$7:$H$9,2,TRUE),IF($M76='Progress check conditions'!$F$10,VLOOKUP($CQ76,'Progress check conditions'!$G$10:$H$12,2,TRUE),IF($M76='Progress check conditions'!$F$13,VLOOKUP($CQ76,'Progress check conditions'!$G$13:$H$15,2,TRUE),IF($M76='Progress check conditions'!$F$16,VLOOKUP($CQ76,'Progress check conditions'!$G$16:$H$18,2,TRUE),IF($M76='Progress check conditions'!$F$19,VLOOKUP($CQ76,'Progress check conditions'!$G$19:$H$21,2,TRUE),VLOOKUP($CQ76,'Progress check conditions'!$G$22:$H$24,2,TRUE))))))),"No judgement")</f>
        <v>No judgement</v>
      </c>
      <c r="CS76" s="115"/>
      <c r="CT76" s="116"/>
      <c r="CU76" s="117"/>
      <c r="CV76" s="1"/>
      <c r="CW76" s="5"/>
      <c r="CX76" s="8"/>
      <c r="CY76" s="6"/>
      <c r="CZ76" s="5"/>
      <c r="DA76" s="9"/>
      <c r="DB76" s="1"/>
      <c r="DC76" s="4"/>
      <c r="DD76" s="8"/>
      <c r="DE76" s="6"/>
      <c r="DF76" s="4"/>
      <c r="DG76" s="9"/>
      <c r="DH76" s="1"/>
      <c r="DI76" s="4"/>
      <c r="DJ76" s="8"/>
      <c r="DK76" s="6"/>
      <c r="DL76" s="4"/>
      <c r="DM76" s="9"/>
      <c r="DN76" s="1"/>
      <c r="DO76" s="3"/>
      <c r="DP76" s="7"/>
      <c r="DQ76" s="3"/>
      <c r="DR76" s="4"/>
      <c r="DS76" s="15"/>
      <c r="DT76" s="1"/>
      <c r="DU76" s="3"/>
      <c r="DV76" s="7"/>
      <c r="DW76" s="3"/>
      <c r="DX76" s="4"/>
      <c r="DY76" s="15"/>
      <c r="DZ76" s="1"/>
      <c r="EA76" s="3"/>
      <c r="EB76" s="7"/>
      <c r="EC76" s="3"/>
      <c r="ED76" s="4"/>
      <c r="EE76" s="15"/>
      <c r="EF76" s="130">
        <f>'Multipliers for tiers'!$I$4*SUM(CV76,CY76,DB76,DE76,DH76,DQ76,DN76,DT76,DK76,DW76,DZ76,EC76)+'Multipliers for tiers'!$I$5*SUM(CW76,CZ76,DC76,DF76,DI76,DR76,DO76,DU76,DL76,DX76,EA76,ED76)+'Multipliers for tiers'!$I$6*SUM(CX76,DA76,DD76,DG76,DJ76,DS76,DP76,DV76,DM76,DY76,EB76,EE76)</f>
        <v>0</v>
      </c>
      <c r="EG76" s="144">
        <f t="shared" si="14"/>
        <v>0</v>
      </c>
      <c r="EH76" s="133" t="str">
        <f t="shared" si="15"/>
        <v xml:space="preserve"> </v>
      </c>
      <c r="EI76" s="164" t="str">
        <f>IFERROR(IF($M76='Progress check conditions'!$J$4,VLOOKUP($EH76,'Progress check conditions'!$K$4:$L$6,2,TRUE),IF($M76='Progress check conditions'!$J$7,VLOOKUP($EH76,'Progress check conditions'!$K$7:$L$9,2,TRUE),IF($M76='Progress check conditions'!$J$10,VLOOKUP($EH76,'Progress check conditions'!$K$10:$L$12,2,TRUE),IF($M76='Progress check conditions'!$J$13,VLOOKUP($EH76,'Progress check conditions'!$K$13:$L$15,2,TRUE),IF($M76='Progress check conditions'!$J$16,VLOOKUP($EH76,'Progress check conditions'!$K$16:$L$18,2,TRUE),IF($M76='Progress check conditions'!$J$19,VLOOKUP($EH76,'Progress check conditions'!$K$19:$L$21,2,TRUE),VLOOKUP($EH76,'Progress check conditions'!$K$22:$L$24,2,TRUE))))))),"No judgement")</f>
        <v>No judgement</v>
      </c>
      <c r="EJ76" s="115"/>
      <c r="EK76" s="116"/>
      <c r="EL76" s="117"/>
      <c r="EM76" s="1"/>
      <c r="EN76" s="4"/>
      <c r="EO76" s="16"/>
      <c r="EP76" s="8"/>
      <c r="EQ76" s="6"/>
      <c r="ER76" s="6"/>
      <c r="ES76" s="6"/>
      <c r="ET76" s="5"/>
      <c r="EU76" s="1"/>
      <c r="EV76" s="4"/>
      <c r="EW76" s="16"/>
      <c r="EX76" s="8"/>
      <c r="EY76" s="6"/>
      <c r="EZ76" s="4"/>
      <c r="FA76" s="16"/>
      <c r="FB76" s="9"/>
      <c r="FC76" s="1"/>
      <c r="FD76" s="4"/>
      <c r="FE76" s="16"/>
      <c r="FF76" s="8"/>
      <c r="FG76" s="6"/>
      <c r="FH76" s="4"/>
      <c r="FI76" s="16"/>
      <c r="FJ76" s="9"/>
      <c r="FK76" s="1"/>
      <c r="FL76" s="4"/>
      <c r="FM76" s="16"/>
      <c r="FN76" s="7"/>
      <c r="FO76" s="3"/>
      <c r="FP76" s="5"/>
      <c r="FQ76" s="5"/>
      <c r="FR76" s="15"/>
      <c r="FS76" s="1"/>
      <c r="FT76" s="4"/>
      <c r="FU76" s="16"/>
      <c r="FV76" s="7"/>
      <c r="FW76" s="3"/>
      <c r="FX76" s="5"/>
      <c r="FY76" s="5"/>
      <c r="FZ76" s="15"/>
      <c r="GA76" s="1"/>
      <c r="GB76" s="4"/>
      <c r="GC76" s="4"/>
      <c r="GD76" s="7"/>
      <c r="GE76" s="3"/>
      <c r="GF76" s="5"/>
      <c r="GG76" s="5"/>
      <c r="GH76" s="15"/>
      <c r="GI76" s="130">
        <f>'Multipliers for tiers'!$L$4*SUM(EM76,EQ76,EU76,EY76,FC76,FG76,FK76,FO76,FS76,FW76,GA76,GE76)+'Multipliers for tiers'!$L$5*SUM(EN76,ER76,EV76,EZ76,FD76,FH76,FL76,FP76,FT76,FX76,GB76,GF76)+'Multipliers for tiers'!$L$6*SUM(EO76,ES76,EW76,FA76,FE76,FI76,FM76,FQ76,FU76,FY76,GC76,GG76)+'Multipliers for tiers'!$L$7*SUM(EP76,ET76,EX76,FB76,FF76,FJ76,FN76,FR76,FV76,FZ76,GD76,GH76)</f>
        <v>0</v>
      </c>
      <c r="GJ76" s="144">
        <f t="shared" si="16"/>
        <v>0</v>
      </c>
      <c r="GK76" s="136" t="str">
        <f t="shared" si="17"/>
        <v xml:space="preserve"> </v>
      </c>
      <c r="GL76" s="164" t="str">
        <f>IFERROR(IF($M76='Progress check conditions'!$N$4,VLOOKUP($GK76,'Progress check conditions'!$O$4:$P$6,2,TRUE),IF($M76='Progress check conditions'!$N$7,VLOOKUP($GK76,'Progress check conditions'!$O$7:$P$9,2,TRUE),IF($M76='Progress check conditions'!$N$10,VLOOKUP($GK76,'Progress check conditions'!$O$10:$P$12,2,TRUE),IF($M76='Progress check conditions'!$N$13,VLOOKUP($GK76,'Progress check conditions'!$O$13:$P$15,2,TRUE),IF($M76='Progress check conditions'!$N$16,VLOOKUP($GK76,'Progress check conditions'!$O$16:$P$18,2,TRUE),IF($M76='Progress check conditions'!$N$19,VLOOKUP($GK76,'Progress check conditions'!$O$19:$P$21,2,TRUE),VLOOKUP($GK76,'Progress check conditions'!$O$22:$P$24,2,TRUE))))))),"No judgement")</f>
        <v>No judgement</v>
      </c>
      <c r="GM76" s="115"/>
      <c r="GN76" s="116"/>
      <c r="GO76" s="117"/>
      <c r="GP76" s="1"/>
      <c r="GQ76" s="4"/>
      <c r="GR76" s="4"/>
      <c r="GS76" s="8"/>
      <c r="GT76" s="6"/>
      <c r="GU76" s="6"/>
      <c r="GV76" s="6"/>
      <c r="GW76" s="5"/>
      <c r="GX76" s="1"/>
      <c r="GY76" s="4"/>
      <c r="GZ76" s="4"/>
      <c r="HA76" s="8"/>
      <c r="HB76" s="6"/>
      <c r="HC76" s="4"/>
      <c r="HD76" s="4"/>
      <c r="HE76" s="9"/>
      <c r="HF76" s="1"/>
      <c r="HG76" s="4"/>
      <c r="HH76" s="4"/>
      <c r="HI76" s="8"/>
      <c r="HJ76" s="6"/>
      <c r="HK76" s="4"/>
      <c r="HL76" s="4"/>
      <c r="HM76" s="9"/>
      <c r="HN76" s="130">
        <f>'Multipliers for tiers'!$O$4*SUM(GP76,GT76,GX76,HB76,HF76,HJ76)+'Multipliers for tiers'!$O$5*SUM(GQ76,GU76,GY76,HC76,HG76,HK76)+'Multipliers for tiers'!$O$6*SUM(GR76,GV76,GZ76,HD76,HH76,HL76)+'Multipliers for tiers'!$O$7*SUM(GS76,GW76,HA76,HE76,HI76,HM76)</f>
        <v>0</v>
      </c>
      <c r="HO76" s="144">
        <f t="shared" si="18"/>
        <v>0</v>
      </c>
      <c r="HP76" s="136" t="str">
        <f t="shared" si="19"/>
        <v xml:space="preserve"> </v>
      </c>
      <c r="HQ76" s="164" t="str">
        <f>IFERROR(IF($M76='Progress check conditions'!$N$4,VLOOKUP($HP76,'Progress check conditions'!$S$4:$T$6,2,TRUE),IF($M76='Progress check conditions'!$N$7,VLOOKUP($HP76,'Progress check conditions'!$S$7:$T$9,2,TRUE),IF($M76='Progress check conditions'!$N$10,VLOOKUP($HP76,'Progress check conditions'!$S$10:$T$12,2,TRUE),IF($M76='Progress check conditions'!$N$13,VLOOKUP($HP76,'Progress check conditions'!$S$13:$T$15,2,TRUE),IF($M76='Progress check conditions'!$N$16,VLOOKUP($HP76,'Progress check conditions'!$S$16:$T$18,2,TRUE),IF($M76='Progress check conditions'!$N$19,VLOOKUP($HP76,'Progress check conditions'!$S$19:$T$21,2,TRUE),VLOOKUP($HP76,'Progress check conditions'!$S$22:$T$24,2,TRUE))))))),"No judgement")</f>
        <v>No judgement</v>
      </c>
      <c r="HR76" s="115"/>
      <c r="HS76" s="116"/>
      <c r="HT76" s="117"/>
    </row>
    <row r="77" spans="1:228" x14ac:dyDescent="0.3">
      <c r="A77" s="156"/>
      <c r="B77" s="110"/>
      <c r="C77" s="111"/>
      <c r="D77" s="109"/>
      <c r="E77" s="112"/>
      <c r="F77" s="112"/>
      <c r="G77" s="112"/>
      <c r="H77" s="112"/>
      <c r="I77" s="113"/>
      <c r="J77" s="109"/>
      <c r="K77" s="113"/>
      <c r="L77" s="109"/>
      <c r="M77" s="114"/>
      <c r="N77" s="1"/>
      <c r="O77" s="5"/>
      <c r="P77" s="8"/>
      <c r="Q77" s="6"/>
      <c r="R77" s="5"/>
      <c r="S77" s="9"/>
      <c r="T77" s="1"/>
      <c r="U77" s="4"/>
      <c r="V77" s="8"/>
      <c r="W77" s="6"/>
      <c r="X77" s="4"/>
      <c r="Y77" s="9"/>
      <c r="Z77" s="1"/>
      <c r="AA77" s="4"/>
      <c r="AB77" s="8"/>
      <c r="AC77" s="6"/>
      <c r="AD77" s="4"/>
      <c r="AE77" s="9"/>
      <c r="AF77" s="1"/>
      <c r="AG77" s="3"/>
      <c r="AH77" s="7"/>
      <c r="AI77" s="3"/>
      <c r="AJ77" s="4"/>
      <c r="AK77" s="15"/>
      <c r="AL77" s="1"/>
      <c r="AM77" s="3"/>
      <c r="AN77" s="7"/>
      <c r="AO77" s="3"/>
      <c r="AP77" s="4"/>
      <c r="AQ77" s="15"/>
      <c r="AR77" s="1"/>
      <c r="AS77" s="3"/>
      <c r="AT77" s="43"/>
      <c r="AU77" s="130">
        <f>'Multipliers for tiers'!$C$4*SUM(N77,Q77,T77,W77,AF77,AC77,AI77,Z77,AL77,AO77,AR77)+'Multipliers for tiers'!$C$5*SUM(O77,R77,U77,X77,AG77,AD77,AJ77,AA77,AM77,AP77,AS77)+'Multipliers for tiers'!$C$6*SUM(P77,S77,V77,Y77,AH77,AE77,AK77,AB77,AN77,AQ77,AT77)</f>
        <v>0</v>
      </c>
      <c r="AV77" s="141">
        <f t="shared" si="10"/>
        <v>0</v>
      </c>
      <c r="AW77" s="151" t="str">
        <f t="shared" si="11"/>
        <v xml:space="preserve"> </v>
      </c>
      <c r="AX77" s="164" t="str">
        <f>IFERROR(IF($M77='Progress check conditions'!$B$4,VLOOKUP($AW77,'Progress check conditions'!$C$4:$D$6,2,TRUE),IF($M77='Progress check conditions'!$B$7,VLOOKUP($AW77,'Progress check conditions'!$C$7:$D$9,2,TRUE),IF($M77='Progress check conditions'!$B$10,VLOOKUP($AW77,'Progress check conditions'!$C$10:$D$12,2,TRUE),IF($M77='Progress check conditions'!$B$13,VLOOKUP($AW77,'Progress check conditions'!$C$13:$D$15,2,TRUE),IF($M77='Progress check conditions'!$B$16,VLOOKUP($AW77,'Progress check conditions'!$C$16:$D$18,2,TRUE),IF($M77='Progress check conditions'!$B$19,VLOOKUP($AW77,'Progress check conditions'!$C$19:$D$21,2,TRUE),VLOOKUP($AW77,'Progress check conditions'!$C$22:$D$24,2,TRUE))))))),"No judgement")</f>
        <v>No judgement</v>
      </c>
      <c r="AY77" s="115"/>
      <c r="AZ77" s="116"/>
      <c r="BA77" s="117"/>
      <c r="BB77" s="6"/>
      <c r="BC77" s="5"/>
      <c r="BD77" s="8"/>
      <c r="BE77" s="6"/>
      <c r="BF77" s="5"/>
      <c r="BG77" s="9"/>
      <c r="BH77" s="1"/>
      <c r="BI77" s="4"/>
      <c r="BJ77" s="8"/>
      <c r="BK77" s="6"/>
      <c r="BL77" s="4"/>
      <c r="BM77" s="9"/>
      <c r="BN77" s="1"/>
      <c r="BO77" s="4"/>
      <c r="BP77" s="8"/>
      <c r="BQ77" s="6"/>
      <c r="BR77" s="4"/>
      <c r="BS77" s="9"/>
      <c r="BT77" s="1"/>
      <c r="BU77" s="3"/>
      <c r="BV77" s="7"/>
      <c r="BW77" s="3"/>
      <c r="BX77" s="4"/>
      <c r="BY77" s="15"/>
      <c r="BZ77" s="1"/>
      <c r="CA77" s="3"/>
      <c r="CB77" s="7"/>
      <c r="CC77" s="3"/>
      <c r="CD77" s="4"/>
      <c r="CE77" s="15"/>
      <c r="CF77" s="1"/>
      <c r="CG77" s="3"/>
      <c r="CH77" s="7"/>
      <c r="CI77" s="2"/>
      <c r="CJ77" s="4"/>
      <c r="CK77" s="19"/>
      <c r="CL77" s="3"/>
      <c r="CM77" s="4"/>
      <c r="CN77" s="15"/>
      <c r="CO77" s="130">
        <f>'Multipliers for tiers'!$F$4*SUM(BB77,BE77,BH77,BK77,BN77,BQ77,BZ77,BW77,CC77,BT77,CF77,CI77,CL77)+'Multipliers for tiers'!$F$5*SUM(BC77,BF77,BI77,BL77,BO77,BR77,CA77,BX77,CD77,BU77,CG77,CJ77,CM77)+'Multipliers for tiers'!$F$6*SUM(BD77,BG77,BJ77,BM77,BP77,BS77,CB77,BY77,CE77,BV77,CH77,CK77,CN77)</f>
        <v>0</v>
      </c>
      <c r="CP77" s="144">
        <f t="shared" si="12"/>
        <v>0</v>
      </c>
      <c r="CQ77" s="133" t="str">
        <f t="shared" si="13"/>
        <v xml:space="preserve"> </v>
      </c>
      <c r="CR77" s="164" t="str">
        <f>IFERROR(IF($M77='Progress check conditions'!$F$4,VLOOKUP($CQ77,'Progress check conditions'!$G$4:$H$6,2,TRUE),IF($M77='Progress check conditions'!$F$7,VLOOKUP($CQ77,'Progress check conditions'!$G$7:$H$9,2,TRUE),IF($M77='Progress check conditions'!$F$10,VLOOKUP($CQ77,'Progress check conditions'!$G$10:$H$12,2,TRUE),IF($M77='Progress check conditions'!$F$13,VLOOKUP($CQ77,'Progress check conditions'!$G$13:$H$15,2,TRUE),IF($M77='Progress check conditions'!$F$16,VLOOKUP($CQ77,'Progress check conditions'!$G$16:$H$18,2,TRUE),IF($M77='Progress check conditions'!$F$19,VLOOKUP($CQ77,'Progress check conditions'!$G$19:$H$21,2,TRUE),VLOOKUP($CQ77,'Progress check conditions'!$G$22:$H$24,2,TRUE))))))),"No judgement")</f>
        <v>No judgement</v>
      </c>
      <c r="CS77" s="115"/>
      <c r="CT77" s="116"/>
      <c r="CU77" s="117"/>
      <c r="CV77" s="1"/>
      <c r="CW77" s="5"/>
      <c r="CX77" s="8"/>
      <c r="CY77" s="6"/>
      <c r="CZ77" s="5"/>
      <c r="DA77" s="9"/>
      <c r="DB77" s="1"/>
      <c r="DC77" s="4"/>
      <c r="DD77" s="8"/>
      <c r="DE77" s="6"/>
      <c r="DF77" s="4"/>
      <c r="DG77" s="9"/>
      <c r="DH77" s="1"/>
      <c r="DI77" s="4"/>
      <c r="DJ77" s="8"/>
      <c r="DK77" s="6"/>
      <c r="DL77" s="4"/>
      <c r="DM77" s="9"/>
      <c r="DN77" s="1"/>
      <c r="DO77" s="3"/>
      <c r="DP77" s="7"/>
      <c r="DQ77" s="3"/>
      <c r="DR77" s="4"/>
      <c r="DS77" s="15"/>
      <c r="DT77" s="1"/>
      <c r="DU77" s="3"/>
      <c r="DV77" s="7"/>
      <c r="DW77" s="3"/>
      <c r="DX77" s="4"/>
      <c r="DY77" s="15"/>
      <c r="DZ77" s="1"/>
      <c r="EA77" s="3"/>
      <c r="EB77" s="7"/>
      <c r="EC77" s="3"/>
      <c r="ED77" s="4"/>
      <c r="EE77" s="15"/>
      <c r="EF77" s="130">
        <f>'Multipliers for tiers'!$I$4*SUM(CV77,CY77,DB77,DE77,DH77,DQ77,DN77,DT77,DK77,DW77,DZ77,EC77)+'Multipliers for tiers'!$I$5*SUM(CW77,CZ77,DC77,DF77,DI77,DR77,DO77,DU77,DL77,DX77,EA77,ED77)+'Multipliers for tiers'!$I$6*SUM(CX77,DA77,DD77,DG77,DJ77,DS77,DP77,DV77,DM77,DY77,EB77,EE77)</f>
        <v>0</v>
      </c>
      <c r="EG77" s="144">
        <f t="shared" si="14"/>
        <v>0</v>
      </c>
      <c r="EH77" s="133" t="str">
        <f t="shared" si="15"/>
        <v xml:space="preserve"> </v>
      </c>
      <c r="EI77" s="164" t="str">
        <f>IFERROR(IF($M77='Progress check conditions'!$J$4,VLOOKUP($EH77,'Progress check conditions'!$K$4:$L$6,2,TRUE),IF($M77='Progress check conditions'!$J$7,VLOOKUP($EH77,'Progress check conditions'!$K$7:$L$9,2,TRUE),IF($M77='Progress check conditions'!$J$10,VLOOKUP($EH77,'Progress check conditions'!$K$10:$L$12,2,TRUE),IF($M77='Progress check conditions'!$J$13,VLOOKUP($EH77,'Progress check conditions'!$K$13:$L$15,2,TRUE),IF($M77='Progress check conditions'!$J$16,VLOOKUP($EH77,'Progress check conditions'!$K$16:$L$18,2,TRUE),IF($M77='Progress check conditions'!$J$19,VLOOKUP($EH77,'Progress check conditions'!$K$19:$L$21,2,TRUE),VLOOKUP($EH77,'Progress check conditions'!$K$22:$L$24,2,TRUE))))))),"No judgement")</f>
        <v>No judgement</v>
      </c>
      <c r="EJ77" s="115"/>
      <c r="EK77" s="116"/>
      <c r="EL77" s="117"/>
      <c r="EM77" s="1"/>
      <c r="EN77" s="4"/>
      <c r="EO77" s="16"/>
      <c r="EP77" s="8"/>
      <c r="EQ77" s="6"/>
      <c r="ER77" s="6"/>
      <c r="ES77" s="6"/>
      <c r="ET77" s="5"/>
      <c r="EU77" s="1"/>
      <c r="EV77" s="4"/>
      <c r="EW77" s="16"/>
      <c r="EX77" s="8"/>
      <c r="EY77" s="6"/>
      <c r="EZ77" s="4"/>
      <c r="FA77" s="16"/>
      <c r="FB77" s="9"/>
      <c r="FC77" s="1"/>
      <c r="FD77" s="4"/>
      <c r="FE77" s="16"/>
      <c r="FF77" s="8"/>
      <c r="FG77" s="6"/>
      <c r="FH77" s="4"/>
      <c r="FI77" s="16"/>
      <c r="FJ77" s="9"/>
      <c r="FK77" s="1"/>
      <c r="FL77" s="4"/>
      <c r="FM77" s="16"/>
      <c r="FN77" s="7"/>
      <c r="FO77" s="3"/>
      <c r="FP77" s="5"/>
      <c r="FQ77" s="5"/>
      <c r="FR77" s="15"/>
      <c r="FS77" s="1"/>
      <c r="FT77" s="4"/>
      <c r="FU77" s="16"/>
      <c r="FV77" s="7"/>
      <c r="FW77" s="3"/>
      <c r="FX77" s="5"/>
      <c r="FY77" s="5"/>
      <c r="FZ77" s="15"/>
      <c r="GA77" s="1"/>
      <c r="GB77" s="4"/>
      <c r="GC77" s="4"/>
      <c r="GD77" s="7"/>
      <c r="GE77" s="3"/>
      <c r="GF77" s="5"/>
      <c r="GG77" s="5"/>
      <c r="GH77" s="15"/>
      <c r="GI77" s="130">
        <f>'Multipliers for tiers'!$L$4*SUM(EM77,EQ77,EU77,EY77,FC77,FG77,FK77,FO77,FS77,FW77,GA77,GE77)+'Multipliers for tiers'!$L$5*SUM(EN77,ER77,EV77,EZ77,FD77,FH77,FL77,FP77,FT77,FX77,GB77,GF77)+'Multipliers for tiers'!$L$6*SUM(EO77,ES77,EW77,FA77,FE77,FI77,FM77,FQ77,FU77,FY77,GC77,GG77)+'Multipliers for tiers'!$L$7*SUM(EP77,ET77,EX77,FB77,FF77,FJ77,FN77,FR77,FV77,FZ77,GD77,GH77)</f>
        <v>0</v>
      </c>
      <c r="GJ77" s="144">
        <f t="shared" si="16"/>
        <v>0</v>
      </c>
      <c r="GK77" s="136" t="str">
        <f t="shared" si="17"/>
        <v xml:space="preserve"> </v>
      </c>
      <c r="GL77" s="164" t="str">
        <f>IFERROR(IF($M77='Progress check conditions'!$N$4,VLOOKUP($GK77,'Progress check conditions'!$O$4:$P$6,2,TRUE),IF($M77='Progress check conditions'!$N$7,VLOOKUP($GK77,'Progress check conditions'!$O$7:$P$9,2,TRUE),IF($M77='Progress check conditions'!$N$10,VLOOKUP($GK77,'Progress check conditions'!$O$10:$P$12,2,TRUE),IF($M77='Progress check conditions'!$N$13,VLOOKUP($GK77,'Progress check conditions'!$O$13:$P$15,2,TRUE),IF($M77='Progress check conditions'!$N$16,VLOOKUP($GK77,'Progress check conditions'!$O$16:$P$18,2,TRUE),IF($M77='Progress check conditions'!$N$19,VLOOKUP($GK77,'Progress check conditions'!$O$19:$P$21,2,TRUE),VLOOKUP($GK77,'Progress check conditions'!$O$22:$P$24,2,TRUE))))))),"No judgement")</f>
        <v>No judgement</v>
      </c>
      <c r="GM77" s="115"/>
      <c r="GN77" s="116"/>
      <c r="GO77" s="117"/>
      <c r="GP77" s="1"/>
      <c r="GQ77" s="4"/>
      <c r="GR77" s="4"/>
      <c r="GS77" s="8"/>
      <c r="GT77" s="6"/>
      <c r="GU77" s="6"/>
      <c r="GV77" s="6"/>
      <c r="GW77" s="5"/>
      <c r="GX77" s="1"/>
      <c r="GY77" s="4"/>
      <c r="GZ77" s="4"/>
      <c r="HA77" s="8"/>
      <c r="HB77" s="6"/>
      <c r="HC77" s="4"/>
      <c r="HD77" s="4"/>
      <c r="HE77" s="9"/>
      <c r="HF77" s="1"/>
      <c r="HG77" s="4"/>
      <c r="HH77" s="4"/>
      <c r="HI77" s="8"/>
      <c r="HJ77" s="6"/>
      <c r="HK77" s="4"/>
      <c r="HL77" s="4"/>
      <c r="HM77" s="9"/>
      <c r="HN77" s="130">
        <f>'Multipliers for tiers'!$O$4*SUM(GP77,GT77,GX77,HB77,HF77,HJ77)+'Multipliers for tiers'!$O$5*SUM(GQ77,GU77,GY77,HC77,HG77,HK77)+'Multipliers for tiers'!$O$6*SUM(GR77,GV77,GZ77,HD77,HH77,HL77)+'Multipliers for tiers'!$O$7*SUM(GS77,GW77,HA77,HE77,HI77,HM77)</f>
        <v>0</v>
      </c>
      <c r="HO77" s="144">
        <f t="shared" si="18"/>
        <v>0</v>
      </c>
      <c r="HP77" s="136" t="str">
        <f t="shared" si="19"/>
        <v xml:space="preserve"> </v>
      </c>
      <c r="HQ77" s="164" t="str">
        <f>IFERROR(IF($M77='Progress check conditions'!$N$4,VLOOKUP($HP77,'Progress check conditions'!$S$4:$T$6,2,TRUE),IF($M77='Progress check conditions'!$N$7,VLOOKUP($HP77,'Progress check conditions'!$S$7:$T$9,2,TRUE),IF($M77='Progress check conditions'!$N$10,VLOOKUP($HP77,'Progress check conditions'!$S$10:$T$12,2,TRUE),IF($M77='Progress check conditions'!$N$13,VLOOKUP($HP77,'Progress check conditions'!$S$13:$T$15,2,TRUE),IF($M77='Progress check conditions'!$N$16,VLOOKUP($HP77,'Progress check conditions'!$S$16:$T$18,2,TRUE),IF($M77='Progress check conditions'!$N$19,VLOOKUP($HP77,'Progress check conditions'!$S$19:$T$21,2,TRUE),VLOOKUP($HP77,'Progress check conditions'!$S$22:$T$24,2,TRUE))))))),"No judgement")</f>
        <v>No judgement</v>
      </c>
      <c r="HR77" s="115"/>
      <c r="HS77" s="116"/>
      <c r="HT77" s="117"/>
    </row>
    <row r="78" spans="1:228" x14ac:dyDescent="0.3">
      <c r="A78" s="156"/>
      <c r="B78" s="110"/>
      <c r="C78" s="111"/>
      <c r="D78" s="109"/>
      <c r="E78" s="112"/>
      <c r="F78" s="112"/>
      <c r="G78" s="112"/>
      <c r="H78" s="112"/>
      <c r="I78" s="113"/>
      <c r="J78" s="109"/>
      <c r="K78" s="113"/>
      <c r="L78" s="109"/>
      <c r="M78" s="114"/>
      <c r="N78" s="1"/>
      <c r="O78" s="5"/>
      <c r="P78" s="8"/>
      <c r="Q78" s="6"/>
      <c r="R78" s="5"/>
      <c r="S78" s="9"/>
      <c r="T78" s="1"/>
      <c r="U78" s="4"/>
      <c r="V78" s="8"/>
      <c r="W78" s="6"/>
      <c r="X78" s="4"/>
      <c r="Y78" s="9"/>
      <c r="Z78" s="1"/>
      <c r="AA78" s="4"/>
      <c r="AB78" s="8"/>
      <c r="AC78" s="6"/>
      <c r="AD78" s="4"/>
      <c r="AE78" s="9"/>
      <c r="AF78" s="1"/>
      <c r="AG78" s="3"/>
      <c r="AH78" s="7"/>
      <c r="AI78" s="3"/>
      <c r="AJ78" s="4"/>
      <c r="AK78" s="15"/>
      <c r="AL78" s="1"/>
      <c r="AM78" s="3"/>
      <c r="AN78" s="7"/>
      <c r="AO78" s="3"/>
      <c r="AP78" s="4"/>
      <c r="AQ78" s="15"/>
      <c r="AR78" s="1"/>
      <c r="AS78" s="3"/>
      <c r="AT78" s="43"/>
      <c r="AU78" s="130">
        <f>'Multipliers for tiers'!$C$4*SUM(N78,Q78,T78,W78,AF78,AC78,AI78,Z78,AL78,AO78,AR78)+'Multipliers for tiers'!$C$5*SUM(O78,R78,U78,X78,AG78,AD78,AJ78,AA78,AM78,AP78,AS78)+'Multipliers for tiers'!$C$6*SUM(P78,S78,V78,Y78,AH78,AE78,AK78,AB78,AN78,AQ78,AT78)</f>
        <v>0</v>
      </c>
      <c r="AV78" s="141">
        <f t="shared" si="10"/>
        <v>0</v>
      </c>
      <c r="AW78" s="151" t="str">
        <f t="shared" si="11"/>
        <v xml:space="preserve"> </v>
      </c>
      <c r="AX78" s="164" t="str">
        <f>IFERROR(IF($M78='Progress check conditions'!$B$4,VLOOKUP($AW78,'Progress check conditions'!$C$4:$D$6,2,TRUE),IF($M78='Progress check conditions'!$B$7,VLOOKUP($AW78,'Progress check conditions'!$C$7:$D$9,2,TRUE),IF($M78='Progress check conditions'!$B$10,VLOOKUP($AW78,'Progress check conditions'!$C$10:$D$12,2,TRUE),IF($M78='Progress check conditions'!$B$13,VLOOKUP($AW78,'Progress check conditions'!$C$13:$D$15,2,TRUE),IF($M78='Progress check conditions'!$B$16,VLOOKUP($AW78,'Progress check conditions'!$C$16:$D$18,2,TRUE),IF($M78='Progress check conditions'!$B$19,VLOOKUP($AW78,'Progress check conditions'!$C$19:$D$21,2,TRUE),VLOOKUP($AW78,'Progress check conditions'!$C$22:$D$24,2,TRUE))))))),"No judgement")</f>
        <v>No judgement</v>
      </c>
      <c r="AY78" s="115"/>
      <c r="AZ78" s="116"/>
      <c r="BA78" s="117"/>
      <c r="BB78" s="6"/>
      <c r="BC78" s="5"/>
      <c r="BD78" s="8"/>
      <c r="BE78" s="6"/>
      <c r="BF78" s="5"/>
      <c r="BG78" s="9"/>
      <c r="BH78" s="1"/>
      <c r="BI78" s="4"/>
      <c r="BJ78" s="8"/>
      <c r="BK78" s="6"/>
      <c r="BL78" s="4"/>
      <c r="BM78" s="9"/>
      <c r="BN78" s="1"/>
      <c r="BO78" s="4"/>
      <c r="BP78" s="8"/>
      <c r="BQ78" s="6"/>
      <c r="BR78" s="4"/>
      <c r="BS78" s="9"/>
      <c r="BT78" s="1"/>
      <c r="BU78" s="3"/>
      <c r="BV78" s="7"/>
      <c r="BW78" s="3"/>
      <c r="BX78" s="4"/>
      <c r="BY78" s="15"/>
      <c r="BZ78" s="1"/>
      <c r="CA78" s="3"/>
      <c r="CB78" s="7"/>
      <c r="CC78" s="3"/>
      <c r="CD78" s="4"/>
      <c r="CE78" s="15"/>
      <c r="CF78" s="1"/>
      <c r="CG78" s="3"/>
      <c r="CH78" s="7"/>
      <c r="CI78" s="2"/>
      <c r="CJ78" s="4"/>
      <c r="CK78" s="19"/>
      <c r="CL78" s="3"/>
      <c r="CM78" s="4"/>
      <c r="CN78" s="15"/>
      <c r="CO78" s="130">
        <f>'Multipliers for tiers'!$F$4*SUM(BB78,BE78,BH78,BK78,BN78,BQ78,BZ78,BW78,CC78,BT78,CF78,CI78,CL78)+'Multipliers for tiers'!$F$5*SUM(BC78,BF78,BI78,BL78,BO78,BR78,CA78,BX78,CD78,BU78,CG78,CJ78,CM78)+'Multipliers for tiers'!$F$6*SUM(BD78,BG78,BJ78,BM78,BP78,BS78,CB78,BY78,CE78,BV78,CH78,CK78,CN78)</f>
        <v>0</v>
      </c>
      <c r="CP78" s="144">
        <f t="shared" si="12"/>
        <v>0</v>
      </c>
      <c r="CQ78" s="133" t="str">
        <f t="shared" si="13"/>
        <v xml:space="preserve"> </v>
      </c>
      <c r="CR78" s="164" t="str">
        <f>IFERROR(IF($M78='Progress check conditions'!$F$4,VLOOKUP($CQ78,'Progress check conditions'!$G$4:$H$6,2,TRUE),IF($M78='Progress check conditions'!$F$7,VLOOKUP($CQ78,'Progress check conditions'!$G$7:$H$9,2,TRUE),IF($M78='Progress check conditions'!$F$10,VLOOKUP($CQ78,'Progress check conditions'!$G$10:$H$12,2,TRUE),IF($M78='Progress check conditions'!$F$13,VLOOKUP($CQ78,'Progress check conditions'!$G$13:$H$15,2,TRUE),IF($M78='Progress check conditions'!$F$16,VLOOKUP($CQ78,'Progress check conditions'!$G$16:$H$18,2,TRUE),IF($M78='Progress check conditions'!$F$19,VLOOKUP($CQ78,'Progress check conditions'!$G$19:$H$21,2,TRUE),VLOOKUP($CQ78,'Progress check conditions'!$G$22:$H$24,2,TRUE))))))),"No judgement")</f>
        <v>No judgement</v>
      </c>
      <c r="CS78" s="115"/>
      <c r="CT78" s="116"/>
      <c r="CU78" s="117"/>
      <c r="CV78" s="1"/>
      <c r="CW78" s="5"/>
      <c r="CX78" s="8"/>
      <c r="CY78" s="6"/>
      <c r="CZ78" s="5"/>
      <c r="DA78" s="9"/>
      <c r="DB78" s="1"/>
      <c r="DC78" s="4"/>
      <c r="DD78" s="8"/>
      <c r="DE78" s="6"/>
      <c r="DF78" s="4"/>
      <c r="DG78" s="9"/>
      <c r="DH78" s="1"/>
      <c r="DI78" s="4"/>
      <c r="DJ78" s="8"/>
      <c r="DK78" s="6"/>
      <c r="DL78" s="4"/>
      <c r="DM78" s="9"/>
      <c r="DN78" s="1"/>
      <c r="DO78" s="3"/>
      <c r="DP78" s="7"/>
      <c r="DQ78" s="3"/>
      <c r="DR78" s="4"/>
      <c r="DS78" s="15"/>
      <c r="DT78" s="1"/>
      <c r="DU78" s="3"/>
      <c r="DV78" s="7"/>
      <c r="DW78" s="3"/>
      <c r="DX78" s="4"/>
      <c r="DY78" s="15"/>
      <c r="DZ78" s="1"/>
      <c r="EA78" s="3"/>
      <c r="EB78" s="7"/>
      <c r="EC78" s="3"/>
      <c r="ED78" s="4"/>
      <c r="EE78" s="15"/>
      <c r="EF78" s="130">
        <f>'Multipliers for tiers'!$I$4*SUM(CV78,CY78,DB78,DE78,DH78,DQ78,DN78,DT78,DK78,DW78,DZ78,EC78)+'Multipliers for tiers'!$I$5*SUM(CW78,CZ78,DC78,DF78,DI78,DR78,DO78,DU78,DL78,DX78,EA78,ED78)+'Multipliers for tiers'!$I$6*SUM(CX78,DA78,DD78,DG78,DJ78,DS78,DP78,DV78,DM78,DY78,EB78,EE78)</f>
        <v>0</v>
      </c>
      <c r="EG78" s="144">
        <f t="shared" si="14"/>
        <v>0</v>
      </c>
      <c r="EH78" s="133" t="str">
        <f t="shared" si="15"/>
        <v xml:space="preserve"> </v>
      </c>
      <c r="EI78" s="164" t="str">
        <f>IFERROR(IF($M78='Progress check conditions'!$J$4,VLOOKUP($EH78,'Progress check conditions'!$K$4:$L$6,2,TRUE),IF($M78='Progress check conditions'!$J$7,VLOOKUP($EH78,'Progress check conditions'!$K$7:$L$9,2,TRUE),IF($M78='Progress check conditions'!$J$10,VLOOKUP($EH78,'Progress check conditions'!$K$10:$L$12,2,TRUE),IF($M78='Progress check conditions'!$J$13,VLOOKUP($EH78,'Progress check conditions'!$K$13:$L$15,2,TRUE),IF($M78='Progress check conditions'!$J$16,VLOOKUP($EH78,'Progress check conditions'!$K$16:$L$18,2,TRUE),IF($M78='Progress check conditions'!$J$19,VLOOKUP($EH78,'Progress check conditions'!$K$19:$L$21,2,TRUE),VLOOKUP($EH78,'Progress check conditions'!$K$22:$L$24,2,TRUE))))))),"No judgement")</f>
        <v>No judgement</v>
      </c>
      <c r="EJ78" s="115"/>
      <c r="EK78" s="116"/>
      <c r="EL78" s="117"/>
      <c r="EM78" s="1"/>
      <c r="EN78" s="4"/>
      <c r="EO78" s="16"/>
      <c r="EP78" s="8"/>
      <c r="EQ78" s="6"/>
      <c r="ER78" s="6"/>
      <c r="ES78" s="6"/>
      <c r="ET78" s="5"/>
      <c r="EU78" s="1"/>
      <c r="EV78" s="4"/>
      <c r="EW78" s="16"/>
      <c r="EX78" s="8"/>
      <c r="EY78" s="6"/>
      <c r="EZ78" s="4"/>
      <c r="FA78" s="16"/>
      <c r="FB78" s="9"/>
      <c r="FC78" s="1"/>
      <c r="FD78" s="4"/>
      <c r="FE78" s="16"/>
      <c r="FF78" s="8"/>
      <c r="FG78" s="6"/>
      <c r="FH78" s="4"/>
      <c r="FI78" s="16"/>
      <c r="FJ78" s="9"/>
      <c r="FK78" s="1"/>
      <c r="FL78" s="4"/>
      <c r="FM78" s="16"/>
      <c r="FN78" s="7"/>
      <c r="FO78" s="3"/>
      <c r="FP78" s="5"/>
      <c r="FQ78" s="5"/>
      <c r="FR78" s="15"/>
      <c r="FS78" s="1"/>
      <c r="FT78" s="4"/>
      <c r="FU78" s="16"/>
      <c r="FV78" s="7"/>
      <c r="FW78" s="3"/>
      <c r="FX78" s="5"/>
      <c r="FY78" s="5"/>
      <c r="FZ78" s="15"/>
      <c r="GA78" s="1"/>
      <c r="GB78" s="4"/>
      <c r="GC78" s="4"/>
      <c r="GD78" s="7"/>
      <c r="GE78" s="3"/>
      <c r="GF78" s="5"/>
      <c r="GG78" s="5"/>
      <c r="GH78" s="15"/>
      <c r="GI78" s="130">
        <f>'Multipliers for tiers'!$L$4*SUM(EM78,EQ78,EU78,EY78,FC78,FG78,FK78,FO78,FS78,FW78,GA78,GE78)+'Multipliers for tiers'!$L$5*SUM(EN78,ER78,EV78,EZ78,FD78,FH78,FL78,FP78,FT78,FX78,GB78,GF78)+'Multipliers for tiers'!$L$6*SUM(EO78,ES78,EW78,FA78,FE78,FI78,FM78,FQ78,FU78,FY78,GC78,GG78)+'Multipliers for tiers'!$L$7*SUM(EP78,ET78,EX78,FB78,FF78,FJ78,FN78,FR78,FV78,FZ78,GD78,GH78)</f>
        <v>0</v>
      </c>
      <c r="GJ78" s="144">
        <f t="shared" si="16"/>
        <v>0</v>
      </c>
      <c r="GK78" s="136" t="str">
        <f t="shared" si="17"/>
        <v xml:space="preserve"> </v>
      </c>
      <c r="GL78" s="164" t="str">
        <f>IFERROR(IF($M78='Progress check conditions'!$N$4,VLOOKUP($GK78,'Progress check conditions'!$O$4:$P$6,2,TRUE),IF($M78='Progress check conditions'!$N$7,VLOOKUP($GK78,'Progress check conditions'!$O$7:$P$9,2,TRUE),IF($M78='Progress check conditions'!$N$10,VLOOKUP($GK78,'Progress check conditions'!$O$10:$P$12,2,TRUE),IF($M78='Progress check conditions'!$N$13,VLOOKUP($GK78,'Progress check conditions'!$O$13:$P$15,2,TRUE),IF($M78='Progress check conditions'!$N$16,VLOOKUP($GK78,'Progress check conditions'!$O$16:$P$18,2,TRUE),IF($M78='Progress check conditions'!$N$19,VLOOKUP($GK78,'Progress check conditions'!$O$19:$P$21,2,TRUE),VLOOKUP($GK78,'Progress check conditions'!$O$22:$P$24,2,TRUE))))))),"No judgement")</f>
        <v>No judgement</v>
      </c>
      <c r="GM78" s="115"/>
      <c r="GN78" s="116"/>
      <c r="GO78" s="117"/>
      <c r="GP78" s="1"/>
      <c r="GQ78" s="4"/>
      <c r="GR78" s="4"/>
      <c r="GS78" s="8"/>
      <c r="GT78" s="6"/>
      <c r="GU78" s="6"/>
      <c r="GV78" s="6"/>
      <c r="GW78" s="5"/>
      <c r="GX78" s="1"/>
      <c r="GY78" s="4"/>
      <c r="GZ78" s="4"/>
      <c r="HA78" s="8"/>
      <c r="HB78" s="6"/>
      <c r="HC78" s="4"/>
      <c r="HD78" s="4"/>
      <c r="HE78" s="9"/>
      <c r="HF78" s="1"/>
      <c r="HG78" s="4"/>
      <c r="HH78" s="4"/>
      <c r="HI78" s="8"/>
      <c r="HJ78" s="6"/>
      <c r="HK78" s="4"/>
      <c r="HL78" s="4"/>
      <c r="HM78" s="9"/>
      <c r="HN78" s="130">
        <f>'Multipliers for tiers'!$O$4*SUM(GP78,GT78,GX78,HB78,HF78,HJ78)+'Multipliers for tiers'!$O$5*SUM(GQ78,GU78,GY78,HC78,HG78,HK78)+'Multipliers for tiers'!$O$6*SUM(GR78,GV78,GZ78,HD78,HH78,HL78)+'Multipliers for tiers'!$O$7*SUM(GS78,GW78,HA78,HE78,HI78,HM78)</f>
        <v>0</v>
      </c>
      <c r="HO78" s="144">
        <f t="shared" si="18"/>
        <v>0</v>
      </c>
      <c r="HP78" s="136" t="str">
        <f t="shared" si="19"/>
        <v xml:space="preserve"> </v>
      </c>
      <c r="HQ78" s="164" t="str">
        <f>IFERROR(IF($M78='Progress check conditions'!$N$4,VLOOKUP($HP78,'Progress check conditions'!$S$4:$T$6,2,TRUE),IF($M78='Progress check conditions'!$N$7,VLOOKUP($HP78,'Progress check conditions'!$S$7:$T$9,2,TRUE),IF($M78='Progress check conditions'!$N$10,VLOOKUP($HP78,'Progress check conditions'!$S$10:$T$12,2,TRUE),IF($M78='Progress check conditions'!$N$13,VLOOKUP($HP78,'Progress check conditions'!$S$13:$T$15,2,TRUE),IF($M78='Progress check conditions'!$N$16,VLOOKUP($HP78,'Progress check conditions'!$S$16:$T$18,2,TRUE),IF($M78='Progress check conditions'!$N$19,VLOOKUP($HP78,'Progress check conditions'!$S$19:$T$21,2,TRUE),VLOOKUP($HP78,'Progress check conditions'!$S$22:$T$24,2,TRUE))))))),"No judgement")</f>
        <v>No judgement</v>
      </c>
      <c r="HR78" s="115"/>
      <c r="HS78" s="116"/>
      <c r="HT78" s="117"/>
    </row>
    <row r="79" spans="1:228" x14ac:dyDescent="0.3">
      <c r="A79" s="156"/>
      <c r="B79" s="110"/>
      <c r="C79" s="111"/>
      <c r="D79" s="109"/>
      <c r="E79" s="112"/>
      <c r="F79" s="112"/>
      <c r="G79" s="112"/>
      <c r="H79" s="112"/>
      <c r="I79" s="113"/>
      <c r="J79" s="109"/>
      <c r="K79" s="113"/>
      <c r="L79" s="109"/>
      <c r="M79" s="114"/>
      <c r="N79" s="1"/>
      <c r="O79" s="5"/>
      <c r="P79" s="8"/>
      <c r="Q79" s="6"/>
      <c r="R79" s="5"/>
      <c r="S79" s="9"/>
      <c r="T79" s="1"/>
      <c r="U79" s="4"/>
      <c r="V79" s="8"/>
      <c r="W79" s="6"/>
      <c r="X79" s="4"/>
      <c r="Y79" s="9"/>
      <c r="Z79" s="1"/>
      <c r="AA79" s="4"/>
      <c r="AB79" s="8"/>
      <c r="AC79" s="6"/>
      <c r="AD79" s="4"/>
      <c r="AE79" s="9"/>
      <c r="AF79" s="1"/>
      <c r="AG79" s="3"/>
      <c r="AH79" s="7"/>
      <c r="AI79" s="3"/>
      <c r="AJ79" s="4"/>
      <c r="AK79" s="15"/>
      <c r="AL79" s="1"/>
      <c r="AM79" s="3"/>
      <c r="AN79" s="7"/>
      <c r="AO79" s="3"/>
      <c r="AP79" s="4"/>
      <c r="AQ79" s="15"/>
      <c r="AR79" s="1"/>
      <c r="AS79" s="3"/>
      <c r="AT79" s="43"/>
      <c r="AU79" s="130">
        <f>'Multipliers for tiers'!$C$4*SUM(N79,Q79,T79,W79,AF79,AC79,AI79,Z79,AL79,AO79,AR79)+'Multipliers for tiers'!$C$5*SUM(O79,R79,U79,X79,AG79,AD79,AJ79,AA79,AM79,AP79,AS79)+'Multipliers for tiers'!$C$6*SUM(P79,S79,V79,Y79,AH79,AE79,AK79,AB79,AN79,AQ79,AT79)</f>
        <v>0</v>
      </c>
      <c r="AV79" s="141">
        <f t="shared" si="10"/>
        <v>0</v>
      </c>
      <c r="AW79" s="151" t="str">
        <f t="shared" si="11"/>
        <v xml:space="preserve"> </v>
      </c>
      <c r="AX79" s="164" t="str">
        <f>IFERROR(IF($M79='Progress check conditions'!$B$4,VLOOKUP($AW79,'Progress check conditions'!$C$4:$D$6,2,TRUE),IF($M79='Progress check conditions'!$B$7,VLOOKUP($AW79,'Progress check conditions'!$C$7:$D$9,2,TRUE),IF($M79='Progress check conditions'!$B$10,VLOOKUP($AW79,'Progress check conditions'!$C$10:$D$12,2,TRUE),IF($M79='Progress check conditions'!$B$13,VLOOKUP($AW79,'Progress check conditions'!$C$13:$D$15,2,TRUE),IF($M79='Progress check conditions'!$B$16,VLOOKUP($AW79,'Progress check conditions'!$C$16:$D$18,2,TRUE),IF($M79='Progress check conditions'!$B$19,VLOOKUP($AW79,'Progress check conditions'!$C$19:$D$21,2,TRUE),VLOOKUP($AW79,'Progress check conditions'!$C$22:$D$24,2,TRUE))))))),"No judgement")</f>
        <v>No judgement</v>
      </c>
      <c r="AY79" s="115"/>
      <c r="AZ79" s="116"/>
      <c r="BA79" s="117"/>
      <c r="BB79" s="6"/>
      <c r="BC79" s="5"/>
      <c r="BD79" s="8"/>
      <c r="BE79" s="6"/>
      <c r="BF79" s="5"/>
      <c r="BG79" s="9"/>
      <c r="BH79" s="1"/>
      <c r="BI79" s="4"/>
      <c r="BJ79" s="8"/>
      <c r="BK79" s="6"/>
      <c r="BL79" s="4"/>
      <c r="BM79" s="9"/>
      <c r="BN79" s="1"/>
      <c r="BO79" s="4"/>
      <c r="BP79" s="8"/>
      <c r="BQ79" s="6"/>
      <c r="BR79" s="4"/>
      <c r="BS79" s="9"/>
      <c r="BT79" s="1"/>
      <c r="BU79" s="3"/>
      <c r="BV79" s="7"/>
      <c r="BW79" s="3"/>
      <c r="BX79" s="4"/>
      <c r="BY79" s="15"/>
      <c r="BZ79" s="1"/>
      <c r="CA79" s="3"/>
      <c r="CB79" s="7"/>
      <c r="CC79" s="3"/>
      <c r="CD79" s="4"/>
      <c r="CE79" s="15"/>
      <c r="CF79" s="1"/>
      <c r="CG79" s="3"/>
      <c r="CH79" s="7"/>
      <c r="CI79" s="2"/>
      <c r="CJ79" s="4"/>
      <c r="CK79" s="19"/>
      <c r="CL79" s="3"/>
      <c r="CM79" s="4"/>
      <c r="CN79" s="15"/>
      <c r="CO79" s="130">
        <f>'Multipliers for tiers'!$F$4*SUM(BB79,BE79,BH79,BK79,BN79,BQ79,BZ79,BW79,CC79,BT79,CF79,CI79,CL79)+'Multipliers for tiers'!$F$5*SUM(BC79,BF79,BI79,BL79,BO79,BR79,CA79,BX79,CD79,BU79,CG79,CJ79,CM79)+'Multipliers for tiers'!$F$6*SUM(BD79,BG79,BJ79,BM79,BP79,BS79,CB79,BY79,CE79,BV79,CH79,CK79,CN79)</f>
        <v>0</v>
      </c>
      <c r="CP79" s="144">
        <f t="shared" si="12"/>
        <v>0</v>
      </c>
      <c r="CQ79" s="133" t="str">
        <f t="shared" si="13"/>
        <v xml:space="preserve"> </v>
      </c>
      <c r="CR79" s="164" t="str">
        <f>IFERROR(IF($M79='Progress check conditions'!$F$4,VLOOKUP($CQ79,'Progress check conditions'!$G$4:$H$6,2,TRUE),IF($M79='Progress check conditions'!$F$7,VLOOKUP($CQ79,'Progress check conditions'!$G$7:$H$9,2,TRUE),IF($M79='Progress check conditions'!$F$10,VLOOKUP($CQ79,'Progress check conditions'!$G$10:$H$12,2,TRUE),IF($M79='Progress check conditions'!$F$13,VLOOKUP($CQ79,'Progress check conditions'!$G$13:$H$15,2,TRUE),IF($M79='Progress check conditions'!$F$16,VLOOKUP($CQ79,'Progress check conditions'!$G$16:$H$18,2,TRUE),IF($M79='Progress check conditions'!$F$19,VLOOKUP($CQ79,'Progress check conditions'!$G$19:$H$21,2,TRUE),VLOOKUP($CQ79,'Progress check conditions'!$G$22:$H$24,2,TRUE))))))),"No judgement")</f>
        <v>No judgement</v>
      </c>
      <c r="CS79" s="115"/>
      <c r="CT79" s="116"/>
      <c r="CU79" s="117"/>
      <c r="CV79" s="1"/>
      <c r="CW79" s="5"/>
      <c r="CX79" s="8"/>
      <c r="CY79" s="6"/>
      <c r="CZ79" s="5"/>
      <c r="DA79" s="9"/>
      <c r="DB79" s="1"/>
      <c r="DC79" s="4"/>
      <c r="DD79" s="8"/>
      <c r="DE79" s="6"/>
      <c r="DF79" s="4"/>
      <c r="DG79" s="9"/>
      <c r="DH79" s="1"/>
      <c r="DI79" s="4"/>
      <c r="DJ79" s="8"/>
      <c r="DK79" s="6"/>
      <c r="DL79" s="4"/>
      <c r="DM79" s="9"/>
      <c r="DN79" s="1"/>
      <c r="DO79" s="3"/>
      <c r="DP79" s="7"/>
      <c r="DQ79" s="3"/>
      <c r="DR79" s="4"/>
      <c r="DS79" s="15"/>
      <c r="DT79" s="1"/>
      <c r="DU79" s="3"/>
      <c r="DV79" s="7"/>
      <c r="DW79" s="3"/>
      <c r="DX79" s="4"/>
      <c r="DY79" s="15"/>
      <c r="DZ79" s="1"/>
      <c r="EA79" s="3"/>
      <c r="EB79" s="7"/>
      <c r="EC79" s="3"/>
      <c r="ED79" s="4"/>
      <c r="EE79" s="15"/>
      <c r="EF79" s="130">
        <f>'Multipliers for tiers'!$I$4*SUM(CV79,CY79,DB79,DE79,DH79,DQ79,DN79,DT79,DK79,DW79,DZ79,EC79)+'Multipliers for tiers'!$I$5*SUM(CW79,CZ79,DC79,DF79,DI79,DR79,DO79,DU79,DL79,DX79,EA79,ED79)+'Multipliers for tiers'!$I$6*SUM(CX79,DA79,DD79,DG79,DJ79,DS79,DP79,DV79,DM79,DY79,EB79,EE79)</f>
        <v>0</v>
      </c>
      <c r="EG79" s="144">
        <f t="shared" si="14"/>
        <v>0</v>
      </c>
      <c r="EH79" s="133" t="str">
        <f t="shared" si="15"/>
        <v xml:space="preserve"> </v>
      </c>
      <c r="EI79" s="164" t="str">
        <f>IFERROR(IF($M79='Progress check conditions'!$J$4,VLOOKUP($EH79,'Progress check conditions'!$K$4:$L$6,2,TRUE),IF($M79='Progress check conditions'!$J$7,VLOOKUP($EH79,'Progress check conditions'!$K$7:$L$9,2,TRUE),IF($M79='Progress check conditions'!$J$10,VLOOKUP($EH79,'Progress check conditions'!$K$10:$L$12,2,TRUE),IF($M79='Progress check conditions'!$J$13,VLOOKUP($EH79,'Progress check conditions'!$K$13:$L$15,2,TRUE),IF($M79='Progress check conditions'!$J$16,VLOOKUP($EH79,'Progress check conditions'!$K$16:$L$18,2,TRUE),IF($M79='Progress check conditions'!$J$19,VLOOKUP($EH79,'Progress check conditions'!$K$19:$L$21,2,TRUE),VLOOKUP($EH79,'Progress check conditions'!$K$22:$L$24,2,TRUE))))))),"No judgement")</f>
        <v>No judgement</v>
      </c>
      <c r="EJ79" s="115"/>
      <c r="EK79" s="116"/>
      <c r="EL79" s="117"/>
      <c r="EM79" s="1"/>
      <c r="EN79" s="4"/>
      <c r="EO79" s="16"/>
      <c r="EP79" s="8"/>
      <c r="EQ79" s="6"/>
      <c r="ER79" s="6"/>
      <c r="ES79" s="6"/>
      <c r="ET79" s="5"/>
      <c r="EU79" s="1"/>
      <c r="EV79" s="4"/>
      <c r="EW79" s="16"/>
      <c r="EX79" s="8"/>
      <c r="EY79" s="6"/>
      <c r="EZ79" s="4"/>
      <c r="FA79" s="16"/>
      <c r="FB79" s="9"/>
      <c r="FC79" s="1"/>
      <c r="FD79" s="4"/>
      <c r="FE79" s="16"/>
      <c r="FF79" s="8"/>
      <c r="FG79" s="6"/>
      <c r="FH79" s="4"/>
      <c r="FI79" s="16"/>
      <c r="FJ79" s="9"/>
      <c r="FK79" s="1"/>
      <c r="FL79" s="4"/>
      <c r="FM79" s="16"/>
      <c r="FN79" s="7"/>
      <c r="FO79" s="3"/>
      <c r="FP79" s="5"/>
      <c r="FQ79" s="5"/>
      <c r="FR79" s="15"/>
      <c r="FS79" s="1"/>
      <c r="FT79" s="4"/>
      <c r="FU79" s="16"/>
      <c r="FV79" s="7"/>
      <c r="FW79" s="3"/>
      <c r="FX79" s="5"/>
      <c r="FY79" s="5"/>
      <c r="FZ79" s="15"/>
      <c r="GA79" s="1"/>
      <c r="GB79" s="4"/>
      <c r="GC79" s="4"/>
      <c r="GD79" s="7"/>
      <c r="GE79" s="3"/>
      <c r="GF79" s="5"/>
      <c r="GG79" s="5"/>
      <c r="GH79" s="15"/>
      <c r="GI79" s="130">
        <f>'Multipliers for tiers'!$L$4*SUM(EM79,EQ79,EU79,EY79,FC79,FG79,FK79,FO79,FS79,FW79,GA79,GE79)+'Multipliers for tiers'!$L$5*SUM(EN79,ER79,EV79,EZ79,FD79,FH79,FL79,FP79,FT79,FX79,GB79,GF79)+'Multipliers for tiers'!$L$6*SUM(EO79,ES79,EW79,FA79,FE79,FI79,FM79,FQ79,FU79,FY79,GC79,GG79)+'Multipliers for tiers'!$L$7*SUM(EP79,ET79,EX79,FB79,FF79,FJ79,FN79,FR79,FV79,FZ79,GD79,GH79)</f>
        <v>0</v>
      </c>
      <c r="GJ79" s="144">
        <f t="shared" si="16"/>
        <v>0</v>
      </c>
      <c r="GK79" s="136" t="str">
        <f t="shared" si="17"/>
        <v xml:space="preserve"> </v>
      </c>
      <c r="GL79" s="164" t="str">
        <f>IFERROR(IF($M79='Progress check conditions'!$N$4,VLOOKUP($GK79,'Progress check conditions'!$O$4:$P$6,2,TRUE),IF($M79='Progress check conditions'!$N$7,VLOOKUP($GK79,'Progress check conditions'!$O$7:$P$9,2,TRUE),IF($M79='Progress check conditions'!$N$10,VLOOKUP($GK79,'Progress check conditions'!$O$10:$P$12,2,TRUE),IF($M79='Progress check conditions'!$N$13,VLOOKUP($GK79,'Progress check conditions'!$O$13:$P$15,2,TRUE),IF($M79='Progress check conditions'!$N$16,VLOOKUP($GK79,'Progress check conditions'!$O$16:$P$18,2,TRUE),IF($M79='Progress check conditions'!$N$19,VLOOKUP($GK79,'Progress check conditions'!$O$19:$P$21,2,TRUE),VLOOKUP($GK79,'Progress check conditions'!$O$22:$P$24,2,TRUE))))))),"No judgement")</f>
        <v>No judgement</v>
      </c>
      <c r="GM79" s="115"/>
      <c r="GN79" s="116"/>
      <c r="GO79" s="117"/>
      <c r="GP79" s="1"/>
      <c r="GQ79" s="4"/>
      <c r="GR79" s="4"/>
      <c r="GS79" s="8"/>
      <c r="GT79" s="6"/>
      <c r="GU79" s="6"/>
      <c r="GV79" s="6"/>
      <c r="GW79" s="5"/>
      <c r="GX79" s="1"/>
      <c r="GY79" s="4"/>
      <c r="GZ79" s="4"/>
      <c r="HA79" s="8"/>
      <c r="HB79" s="6"/>
      <c r="HC79" s="4"/>
      <c r="HD79" s="4"/>
      <c r="HE79" s="9"/>
      <c r="HF79" s="1"/>
      <c r="HG79" s="4"/>
      <c r="HH79" s="4"/>
      <c r="HI79" s="8"/>
      <c r="HJ79" s="6"/>
      <c r="HK79" s="4"/>
      <c r="HL79" s="4"/>
      <c r="HM79" s="9"/>
      <c r="HN79" s="130">
        <f>'Multipliers for tiers'!$O$4*SUM(GP79,GT79,GX79,HB79,HF79,HJ79)+'Multipliers for tiers'!$O$5*SUM(GQ79,GU79,GY79,HC79,HG79,HK79)+'Multipliers for tiers'!$O$6*SUM(GR79,GV79,GZ79,HD79,HH79,HL79)+'Multipliers for tiers'!$O$7*SUM(GS79,GW79,HA79,HE79,HI79,HM79)</f>
        <v>0</v>
      </c>
      <c r="HO79" s="144">
        <f t="shared" si="18"/>
        <v>0</v>
      </c>
      <c r="HP79" s="136" t="str">
        <f t="shared" si="19"/>
        <v xml:space="preserve"> </v>
      </c>
      <c r="HQ79" s="164" t="str">
        <f>IFERROR(IF($M79='Progress check conditions'!$N$4,VLOOKUP($HP79,'Progress check conditions'!$S$4:$T$6,2,TRUE),IF($M79='Progress check conditions'!$N$7,VLOOKUP($HP79,'Progress check conditions'!$S$7:$T$9,2,TRUE),IF($M79='Progress check conditions'!$N$10,VLOOKUP($HP79,'Progress check conditions'!$S$10:$T$12,2,TRUE),IF($M79='Progress check conditions'!$N$13,VLOOKUP($HP79,'Progress check conditions'!$S$13:$T$15,2,TRUE),IF($M79='Progress check conditions'!$N$16,VLOOKUP($HP79,'Progress check conditions'!$S$16:$T$18,2,TRUE),IF($M79='Progress check conditions'!$N$19,VLOOKUP($HP79,'Progress check conditions'!$S$19:$T$21,2,TRUE),VLOOKUP($HP79,'Progress check conditions'!$S$22:$T$24,2,TRUE))))))),"No judgement")</f>
        <v>No judgement</v>
      </c>
      <c r="HR79" s="115"/>
      <c r="HS79" s="116"/>
      <c r="HT79" s="117"/>
    </row>
    <row r="80" spans="1:228" x14ac:dyDescent="0.3">
      <c r="A80" s="156"/>
      <c r="B80" s="110"/>
      <c r="C80" s="111"/>
      <c r="D80" s="109"/>
      <c r="E80" s="112"/>
      <c r="F80" s="112"/>
      <c r="G80" s="112"/>
      <c r="H80" s="112"/>
      <c r="I80" s="113"/>
      <c r="J80" s="109"/>
      <c r="K80" s="113"/>
      <c r="L80" s="109"/>
      <c r="M80" s="114"/>
      <c r="N80" s="1"/>
      <c r="O80" s="5"/>
      <c r="P80" s="8"/>
      <c r="Q80" s="6"/>
      <c r="R80" s="5"/>
      <c r="S80" s="9"/>
      <c r="T80" s="1"/>
      <c r="U80" s="4"/>
      <c r="V80" s="8"/>
      <c r="W80" s="6"/>
      <c r="X80" s="4"/>
      <c r="Y80" s="9"/>
      <c r="Z80" s="1"/>
      <c r="AA80" s="4"/>
      <c r="AB80" s="8"/>
      <c r="AC80" s="6"/>
      <c r="AD80" s="4"/>
      <c r="AE80" s="9"/>
      <c r="AF80" s="1"/>
      <c r="AG80" s="3"/>
      <c r="AH80" s="7"/>
      <c r="AI80" s="3"/>
      <c r="AJ80" s="4"/>
      <c r="AK80" s="15"/>
      <c r="AL80" s="1"/>
      <c r="AM80" s="3"/>
      <c r="AN80" s="7"/>
      <c r="AO80" s="3"/>
      <c r="AP80" s="4"/>
      <c r="AQ80" s="15"/>
      <c r="AR80" s="1"/>
      <c r="AS80" s="3"/>
      <c r="AT80" s="43"/>
      <c r="AU80" s="130">
        <f>'Multipliers for tiers'!$C$4*SUM(N80,Q80,T80,W80,AF80,AC80,AI80,Z80,AL80,AO80,AR80)+'Multipliers for tiers'!$C$5*SUM(O80,R80,U80,X80,AG80,AD80,AJ80,AA80,AM80,AP80,AS80)+'Multipliers for tiers'!$C$6*SUM(P80,S80,V80,Y80,AH80,AE80,AK80,AB80,AN80,AQ80,AT80)</f>
        <v>0</v>
      </c>
      <c r="AV80" s="141">
        <f t="shared" si="10"/>
        <v>0</v>
      </c>
      <c r="AW80" s="151" t="str">
        <f t="shared" si="11"/>
        <v xml:space="preserve"> </v>
      </c>
      <c r="AX80" s="164" t="str">
        <f>IFERROR(IF($M80='Progress check conditions'!$B$4,VLOOKUP($AW80,'Progress check conditions'!$C$4:$D$6,2,TRUE),IF($M80='Progress check conditions'!$B$7,VLOOKUP($AW80,'Progress check conditions'!$C$7:$D$9,2,TRUE),IF($M80='Progress check conditions'!$B$10,VLOOKUP($AW80,'Progress check conditions'!$C$10:$D$12,2,TRUE),IF($M80='Progress check conditions'!$B$13,VLOOKUP($AW80,'Progress check conditions'!$C$13:$D$15,2,TRUE),IF($M80='Progress check conditions'!$B$16,VLOOKUP($AW80,'Progress check conditions'!$C$16:$D$18,2,TRUE),IF($M80='Progress check conditions'!$B$19,VLOOKUP($AW80,'Progress check conditions'!$C$19:$D$21,2,TRUE),VLOOKUP($AW80,'Progress check conditions'!$C$22:$D$24,2,TRUE))))))),"No judgement")</f>
        <v>No judgement</v>
      </c>
      <c r="AY80" s="115"/>
      <c r="AZ80" s="116"/>
      <c r="BA80" s="117"/>
      <c r="BB80" s="6"/>
      <c r="BC80" s="5"/>
      <c r="BD80" s="8"/>
      <c r="BE80" s="6"/>
      <c r="BF80" s="5"/>
      <c r="BG80" s="9"/>
      <c r="BH80" s="1"/>
      <c r="BI80" s="4"/>
      <c r="BJ80" s="8"/>
      <c r="BK80" s="6"/>
      <c r="BL80" s="4"/>
      <c r="BM80" s="9"/>
      <c r="BN80" s="1"/>
      <c r="BO80" s="4"/>
      <c r="BP80" s="8"/>
      <c r="BQ80" s="6"/>
      <c r="BR80" s="4"/>
      <c r="BS80" s="9"/>
      <c r="BT80" s="1"/>
      <c r="BU80" s="3"/>
      <c r="BV80" s="7"/>
      <c r="BW80" s="3"/>
      <c r="BX80" s="4"/>
      <c r="BY80" s="15"/>
      <c r="BZ80" s="1"/>
      <c r="CA80" s="3"/>
      <c r="CB80" s="7"/>
      <c r="CC80" s="3"/>
      <c r="CD80" s="4"/>
      <c r="CE80" s="15"/>
      <c r="CF80" s="1"/>
      <c r="CG80" s="3"/>
      <c r="CH80" s="7"/>
      <c r="CI80" s="2"/>
      <c r="CJ80" s="4"/>
      <c r="CK80" s="19"/>
      <c r="CL80" s="3"/>
      <c r="CM80" s="4"/>
      <c r="CN80" s="15"/>
      <c r="CO80" s="130">
        <f>'Multipliers for tiers'!$F$4*SUM(BB80,BE80,BH80,BK80,BN80,BQ80,BZ80,BW80,CC80,BT80,CF80,CI80,CL80)+'Multipliers for tiers'!$F$5*SUM(BC80,BF80,BI80,BL80,BO80,BR80,CA80,BX80,CD80,BU80,CG80,CJ80,CM80)+'Multipliers for tiers'!$F$6*SUM(BD80,BG80,BJ80,BM80,BP80,BS80,CB80,BY80,CE80,BV80,CH80,CK80,CN80)</f>
        <v>0</v>
      </c>
      <c r="CP80" s="144">
        <f t="shared" si="12"/>
        <v>0</v>
      </c>
      <c r="CQ80" s="133" t="str">
        <f t="shared" si="13"/>
        <v xml:space="preserve"> </v>
      </c>
      <c r="CR80" s="164" t="str">
        <f>IFERROR(IF($M80='Progress check conditions'!$F$4,VLOOKUP($CQ80,'Progress check conditions'!$G$4:$H$6,2,TRUE),IF($M80='Progress check conditions'!$F$7,VLOOKUP($CQ80,'Progress check conditions'!$G$7:$H$9,2,TRUE),IF($M80='Progress check conditions'!$F$10,VLOOKUP($CQ80,'Progress check conditions'!$G$10:$H$12,2,TRUE),IF($M80='Progress check conditions'!$F$13,VLOOKUP($CQ80,'Progress check conditions'!$G$13:$H$15,2,TRUE),IF($M80='Progress check conditions'!$F$16,VLOOKUP($CQ80,'Progress check conditions'!$G$16:$H$18,2,TRUE),IF($M80='Progress check conditions'!$F$19,VLOOKUP($CQ80,'Progress check conditions'!$G$19:$H$21,2,TRUE),VLOOKUP($CQ80,'Progress check conditions'!$G$22:$H$24,2,TRUE))))))),"No judgement")</f>
        <v>No judgement</v>
      </c>
      <c r="CS80" s="115"/>
      <c r="CT80" s="116"/>
      <c r="CU80" s="117"/>
      <c r="CV80" s="1"/>
      <c r="CW80" s="5"/>
      <c r="CX80" s="8"/>
      <c r="CY80" s="6"/>
      <c r="CZ80" s="5"/>
      <c r="DA80" s="9"/>
      <c r="DB80" s="1"/>
      <c r="DC80" s="4"/>
      <c r="DD80" s="8"/>
      <c r="DE80" s="6"/>
      <c r="DF80" s="4"/>
      <c r="DG80" s="9"/>
      <c r="DH80" s="1"/>
      <c r="DI80" s="4"/>
      <c r="DJ80" s="8"/>
      <c r="DK80" s="6"/>
      <c r="DL80" s="4"/>
      <c r="DM80" s="9"/>
      <c r="DN80" s="1"/>
      <c r="DO80" s="3"/>
      <c r="DP80" s="7"/>
      <c r="DQ80" s="3"/>
      <c r="DR80" s="4"/>
      <c r="DS80" s="15"/>
      <c r="DT80" s="1"/>
      <c r="DU80" s="3"/>
      <c r="DV80" s="7"/>
      <c r="DW80" s="3"/>
      <c r="DX80" s="4"/>
      <c r="DY80" s="15"/>
      <c r="DZ80" s="1"/>
      <c r="EA80" s="3"/>
      <c r="EB80" s="7"/>
      <c r="EC80" s="3"/>
      <c r="ED80" s="4"/>
      <c r="EE80" s="15"/>
      <c r="EF80" s="130">
        <f>'Multipliers for tiers'!$I$4*SUM(CV80,CY80,DB80,DE80,DH80,DQ80,DN80,DT80,DK80,DW80,DZ80,EC80)+'Multipliers for tiers'!$I$5*SUM(CW80,CZ80,DC80,DF80,DI80,DR80,DO80,DU80,DL80,DX80,EA80,ED80)+'Multipliers for tiers'!$I$6*SUM(CX80,DA80,DD80,DG80,DJ80,DS80,DP80,DV80,DM80,DY80,EB80,EE80)</f>
        <v>0</v>
      </c>
      <c r="EG80" s="144">
        <f t="shared" si="14"/>
        <v>0</v>
      </c>
      <c r="EH80" s="133" t="str">
        <f t="shared" si="15"/>
        <v xml:space="preserve"> </v>
      </c>
      <c r="EI80" s="164" t="str">
        <f>IFERROR(IF($M80='Progress check conditions'!$J$4,VLOOKUP($EH80,'Progress check conditions'!$K$4:$L$6,2,TRUE),IF($M80='Progress check conditions'!$J$7,VLOOKUP($EH80,'Progress check conditions'!$K$7:$L$9,2,TRUE),IF($M80='Progress check conditions'!$J$10,VLOOKUP($EH80,'Progress check conditions'!$K$10:$L$12,2,TRUE),IF($M80='Progress check conditions'!$J$13,VLOOKUP($EH80,'Progress check conditions'!$K$13:$L$15,2,TRUE),IF($M80='Progress check conditions'!$J$16,VLOOKUP($EH80,'Progress check conditions'!$K$16:$L$18,2,TRUE),IF($M80='Progress check conditions'!$J$19,VLOOKUP($EH80,'Progress check conditions'!$K$19:$L$21,2,TRUE),VLOOKUP($EH80,'Progress check conditions'!$K$22:$L$24,2,TRUE))))))),"No judgement")</f>
        <v>No judgement</v>
      </c>
      <c r="EJ80" s="115"/>
      <c r="EK80" s="116"/>
      <c r="EL80" s="117"/>
      <c r="EM80" s="1"/>
      <c r="EN80" s="4"/>
      <c r="EO80" s="16"/>
      <c r="EP80" s="8"/>
      <c r="EQ80" s="6"/>
      <c r="ER80" s="6"/>
      <c r="ES80" s="6"/>
      <c r="ET80" s="5"/>
      <c r="EU80" s="1"/>
      <c r="EV80" s="4"/>
      <c r="EW80" s="16"/>
      <c r="EX80" s="8"/>
      <c r="EY80" s="6"/>
      <c r="EZ80" s="4"/>
      <c r="FA80" s="16"/>
      <c r="FB80" s="9"/>
      <c r="FC80" s="1"/>
      <c r="FD80" s="4"/>
      <c r="FE80" s="16"/>
      <c r="FF80" s="8"/>
      <c r="FG80" s="6"/>
      <c r="FH80" s="4"/>
      <c r="FI80" s="16"/>
      <c r="FJ80" s="9"/>
      <c r="FK80" s="1"/>
      <c r="FL80" s="4"/>
      <c r="FM80" s="16"/>
      <c r="FN80" s="7"/>
      <c r="FO80" s="3"/>
      <c r="FP80" s="5"/>
      <c r="FQ80" s="5"/>
      <c r="FR80" s="15"/>
      <c r="FS80" s="1"/>
      <c r="FT80" s="4"/>
      <c r="FU80" s="16"/>
      <c r="FV80" s="7"/>
      <c r="FW80" s="3"/>
      <c r="FX80" s="5"/>
      <c r="FY80" s="5"/>
      <c r="FZ80" s="15"/>
      <c r="GA80" s="1"/>
      <c r="GB80" s="4"/>
      <c r="GC80" s="4"/>
      <c r="GD80" s="7"/>
      <c r="GE80" s="3"/>
      <c r="GF80" s="5"/>
      <c r="GG80" s="5"/>
      <c r="GH80" s="15"/>
      <c r="GI80" s="130">
        <f>'Multipliers for tiers'!$L$4*SUM(EM80,EQ80,EU80,EY80,FC80,FG80,FK80,FO80,FS80,FW80,GA80,GE80)+'Multipliers for tiers'!$L$5*SUM(EN80,ER80,EV80,EZ80,FD80,FH80,FL80,FP80,FT80,FX80,GB80,GF80)+'Multipliers for tiers'!$L$6*SUM(EO80,ES80,EW80,FA80,FE80,FI80,FM80,FQ80,FU80,FY80,GC80,GG80)+'Multipliers for tiers'!$L$7*SUM(EP80,ET80,EX80,FB80,FF80,FJ80,FN80,FR80,FV80,FZ80,GD80,GH80)</f>
        <v>0</v>
      </c>
      <c r="GJ80" s="144">
        <f t="shared" si="16"/>
        <v>0</v>
      </c>
      <c r="GK80" s="136" t="str">
        <f t="shared" si="17"/>
        <v xml:space="preserve"> </v>
      </c>
      <c r="GL80" s="164" t="str">
        <f>IFERROR(IF($M80='Progress check conditions'!$N$4,VLOOKUP($GK80,'Progress check conditions'!$O$4:$P$6,2,TRUE),IF($M80='Progress check conditions'!$N$7,VLOOKUP($GK80,'Progress check conditions'!$O$7:$P$9,2,TRUE),IF($M80='Progress check conditions'!$N$10,VLOOKUP($GK80,'Progress check conditions'!$O$10:$P$12,2,TRUE),IF($M80='Progress check conditions'!$N$13,VLOOKUP($GK80,'Progress check conditions'!$O$13:$P$15,2,TRUE),IF($M80='Progress check conditions'!$N$16,VLOOKUP($GK80,'Progress check conditions'!$O$16:$P$18,2,TRUE),IF($M80='Progress check conditions'!$N$19,VLOOKUP($GK80,'Progress check conditions'!$O$19:$P$21,2,TRUE),VLOOKUP($GK80,'Progress check conditions'!$O$22:$P$24,2,TRUE))))))),"No judgement")</f>
        <v>No judgement</v>
      </c>
      <c r="GM80" s="115"/>
      <c r="GN80" s="116"/>
      <c r="GO80" s="117"/>
      <c r="GP80" s="1"/>
      <c r="GQ80" s="4"/>
      <c r="GR80" s="4"/>
      <c r="GS80" s="8"/>
      <c r="GT80" s="6"/>
      <c r="GU80" s="6"/>
      <c r="GV80" s="6"/>
      <c r="GW80" s="5"/>
      <c r="GX80" s="1"/>
      <c r="GY80" s="4"/>
      <c r="GZ80" s="4"/>
      <c r="HA80" s="8"/>
      <c r="HB80" s="6"/>
      <c r="HC80" s="4"/>
      <c r="HD80" s="4"/>
      <c r="HE80" s="9"/>
      <c r="HF80" s="1"/>
      <c r="HG80" s="4"/>
      <c r="HH80" s="4"/>
      <c r="HI80" s="8"/>
      <c r="HJ80" s="6"/>
      <c r="HK80" s="4"/>
      <c r="HL80" s="4"/>
      <c r="HM80" s="9"/>
      <c r="HN80" s="130">
        <f>'Multipliers for tiers'!$O$4*SUM(GP80,GT80,GX80,HB80,HF80,HJ80)+'Multipliers for tiers'!$O$5*SUM(GQ80,GU80,GY80,HC80,HG80,HK80)+'Multipliers for tiers'!$O$6*SUM(GR80,GV80,GZ80,HD80,HH80,HL80)+'Multipliers for tiers'!$O$7*SUM(GS80,GW80,HA80,HE80,HI80,HM80)</f>
        <v>0</v>
      </c>
      <c r="HO80" s="144">
        <f t="shared" si="18"/>
        <v>0</v>
      </c>
      <c r="HP80" s="136" t="str">
        <f t="shared" si="19"/>
        <v xml:space="preserve"> </v>
      </c>
      <c r="HQ80" s="164" t="str">
        <f>IFERROR(IF($M80='Progress check conditions'!$N$4,VLOOKUP($HP80,'Progress check conditions'!$S$4:$T$6,2,TRUE),IF($M80='Progress check conditions'!$N$7,VLOOKUP($HP80,'Progress check conditions'!$S$7:$T$9,2,TRUE),IF($M80='Progress check conditions'!$N$10,VLOOKUP($HP80,'Progress check conditions'!$S$10:$T$12,2,TRUE),IF($M80='Progress check conditions'!$N$13,VLOOKUP($HP80,'Progress check conditions'!$S$13:$T$15,2,TRUE),IF($M80='Progress check conditions'!$N$16,VLOOKUP($HP80,'Progress check conditions'!$S$16:$T$18,2,TRUE),IF($M80='Progress check conditions'!$N$19,VLOOKUP($HP80,'Progress check conditions'!$S$19:$T$21,2,TRUE),VLOOKUP($HP80,'Progress check conditions'!$S$22:$T$24,2,TRUE))))))),"No judgement")</f>
        <v>No judgement</v>
      </c>
      <c r="HR80" s="115"/>
      <c r="HS80" s="116"/>
      <c r="HT80" s="117"/>
    </row>
    <row r="81" spans="1:228" x14ac:dyDescent="0.3">
      <c r="A81" s="156"/>
      <c r="B81" s="110"/>
      <c r="C81" s="111"/>
      <c r="D81" s="109"/>
      <c r="E81" s="112"/>
      <c r="F81" s="112"/>
      <c r="G81" s="112"/>
      <c r="H81" s="112"/>
      <c r="I81" s="113"/>
      <c r="J81" s="109"/>
      <c r="K81" s="113"/>
      <c r="L81" s="109"/>
      <c r="M81" s="114"/>
      <c r="N81" s="1"/>
      <c r="O81" s="5"/>
      <c r="P81" s="8"/>
      <c r="Q81" s="6"/>
      <c r="R81" s="5"/>
      <c r="S81" s="9"/>
      <c r="T81" s="1"/>
      <c r="U81" s="4"/>
      <c r="V81" s="8"/>
      <c r="W81" s="6"/>
      <c r="X81" s="4"/>
      <c r="Y81" s="9"/>
      <c r="Z81" s="1"/>
      <c r="AA81" s="4"/>
      <c r="AB81" s="8"/>
      <c r="AC81" s="6"/>
      <c r="AD81" s="4"/>
      <c r="AE81" s="9"/>
      <c r="AF81" s="1"/>
      <c r="AG81" s="3"/>
      <c r="AH81" s="7"/>
      <c r="AI81" s="3"/>
      <c r="AJ81" s="4"/>
      <c r="AK81" s="15"/>
      <c r="AL81" s="1"/>
      <c r="AM81" s="3"/>
      <c r="AN81" s="7"/>
      <c r="AO81" s="3"/>
      <c r="AP81" s="4"/>
      <c r="AQ81" s="15"/>
      <c r="AR81" s="1"/>
      <c r="AS81" s="3"/>
      <c r="AT81" s="43"/>
      <c r="AU81" s="130">
        <f>'Multipliers for tiers'!$C$4*SUM(N81,Q81,T81,W81,AF81,AC81,AI81,Z81,AL81,AO81,AR81)+'Multipliers for tiers'!$C$5*SUM(O81,R81,U81,X81,AG81,AD81,AJ81,AA81,AM81,AP81,AS81)+'Multipliers for tiers'!$C$6*SUM(P81,S81,V81,Y81,AH81,AE81,AK81,AB81,AN81,AQ81,AT81)</f>
        <v>0</v>
      </c>
      <c r="AV81" s="141">
        <f t="shared" si="10"/>
        <v>0</v>
      </c>
      <c r="AW81" s="151" t="str">
        <f t="shared" si="11"/>
        <v xml:space="preserve"> </v>
      </c>
      <c r="AX81" s="164" t="str">
        <f>IFERROR(IF($M81='Progress check conditions'!$B$4,VLOOKUP($AW81,'Progress check conditions'!$C$4:$D$6,2,TRUE),IF($M81='Progress check conditions'!$B$7,VLOOKUP($AW81,'Progress check conditions'!$C$7:$D$9,2,TRUE),IF($M81='Progress check conditions'!$B$10,VLOOKUP($AW81,'Progress check conditions'!$C$10:$D$12,2,TRUE),IF($M81='Progress check conditions'!$B$13,VLOOKUP($AW81,'Progress check conditions'!$C$13:$D$15,2,TRUE),IF($M81='Progress check conditions'!$B$16,VLOOKUP($AW81,'Progress check conditions'!$C$16:$D$18,2,TRUE),IF($M81='Progress check conditions'!$B$19,VLOOKUP($AW81,'Progress check conditions'!$C$19:$D$21,2,TRUE),VLOOKUP($AW81,'Progress check conditions'!$C$22:$D$24,2,TRUE))))))),"No judgement")</f>
        <v>No judgement</v>
      </c>
      <c r="AY81" s="115"/>
      <c r="AZ81" s="116"/>
      <c r="BA81" s="117"/>
      <c r="BB81" s="6"/>
      <c r="BC81" s="5"/>
      <c r="BD81" s="8"/>
      <c r="BE81" s="6"/>
      <c r="BF81" s="5"/>
      <c r="BG81" s="9"/>
      <c r="BH81" s="1"/>
      <c r="BI81" s="4"/>
      <c r="BJ81" s="8"/>
      <c r="BK81" s="6"/>
      <c r="BL81" s="4"/>
      <c r="BM81" s="9"/>
      <c r="BN81" s="1"/>
      <c r="BO81" s="4"/>
      <c r="BP81" s="8"/>
      <c r="BQ81" s="6"/>
      <c r="BR81" s="4"/>
      <c r="BS81" s="9"/>
      <c r="BT81" s="1"/>
      <c r="BU81" s="3"/>
      <c r="BV81" s="7"/>
      <c r="BW81" s="3"/>
      <c r="BX81" s="4"/>
      <c r="BY81" s="15"/>
      <c r="BZ81" s="1"/>
      <c r="CA81" s="3"/>
      <c r="CB81" s="7"/>
      <c r="CC81" s="3"/>
      <c r="CD81" s="4"/>
      <c r="CE81" s="15"/>
      <c r="CF81" s="1"/>
      <c r="CG81" s="3"/>
      <c r="CH81" s="7"/>
      <c r="CI81" s="2"/>
      <c r="CJ81" s="4"/>
      <c r="CK81" s="19"/>
      <c r="CL81" s="3"/>
      <c r="CM81" s="4"/>
      <c r="CN81" s="15"/>
      <c r="CO81" s="130">
        <f>'Multipliers for tiers'!$F$4*SUM(BB81,BE81,BH81,BK81,BN81,BQ81,BZ81,BW81,CC81,BT81,CF81,CI81,CL81)+'Multipliers for tiers'!$F$5*SUM(BC81,BF81,BI81,BL81,BO81,BR81,CA81,BX81,CD81,BU81,CG81,CJ81,CM81)+'Multipliers for tiers'!$F$6*SUM(BD81,BG81,BJ81,BM81,BP81,BS81,CB81,BY81,CE81,BV81,CH81,CK81,CN81)</f>
        <v>0</v>
      </c>
      <c r="CP81" s="144">
        <f t="shared" si="12"/>
        <v>0</v>
      </c>
      <c r="CQ81" s="133" t="str">
        <f t="shared" si="13"/>
        <v xml:space="preserve"> </v>
      </c>
      <c r="CR81" s="164" t="str">
        <f>IFERROR(IF($M81='Progress check conditions'!$F$4,VLOOKUP($CQ81,'Progress check conditions'!$G$4:$H$6,2,TRUE),IF($M81='Progress check conditions'!$F$7,VLOOKUP($CQ81,'Progress check conditions'!$G$7:$H$9,2,TRUE),IF($M81='Progress check conditions'!$F$10,VLOOKUP($CQ81,'Progress check conditions'!$G$10:$H$12,2,TRUE),IF($M81='Progress check conditions'!$F$13,VLOOKUP($CQ81,'Progress check conditions'!$G$13:$H$15,2,TRUE),IF($M81='Progress check conditions'!$F$16,VLOOKUP($CQ81,'Progress check conditions'!$G$16:$H$18,2,TRUE),IF($M81='Progress check conditions'!$F$19,VLOOKUP($CQ81,'Progress check conditions'!$G$19:$H$21,2,TRUE),VLOOKUP($CQ81,'Progress check conditions'!$G$22:$H$24,2,TRUE))))))),"No judgement")</f>
        <v>No judgement</v>
      </c>
      <c r="CS81" s="115"/>
      <c r="CT81" s="116"/>
      <c r="CU81" s="117"/>
      <c r="CV81" s="1"/>
      <c r="CW81" s="5"/>
      <c r="CX81" s="8"/>
      <c r="CY81" s="6"/>
      <c r="CZ81" s="5"/>
      <c r="DA81" s="9"/>
      <c r="DB81" s="1"/>
      <c r="DC81" s="4"/>
      <c r="DD81" s="8"/>
      <c r="DE81" s="6"/>
      <c r="DF81" s="4"/>
      <c r="DG81" s="9"/>
      <c r="DH81" s="1"/>
      <c r="DI81" s="4"/>
      <c r="DJ81" s="8"/>
      <c r="DK81" s="6"/>
      <c r="DL81" s="4"/>
      <c r="DM81" s="9"/>
      <c r="DN81" s="1"/>
      <c r="DO81" s="3"/>
      <c r="DP81" s="7"/>
      <c r="DQ81" s="3"/>
      <c r="DR81" s="4"/>
      <c r="DS81" s="15"/>
      <c r="DT81" s="1"/>
      <c r="DU81" s="3"/>
      <c r="DV81" s="7"/>
      <c r="DW81" s="3"/>
      <c r="DX81" s="4"/>
      <c r="DY81" s="15"/>
      <c r="DZ81" s="1"/>
      <c r="EA81" s="3"/>
      <c r="EB81" s="7"/>
      <c r="EC81" s="3"/>
      <c r="ED81" s="4"/>
      <c r="EE81" s="15"/>
      <c r="EF81" s="130">
        <f>'Multipliers for tiers'!$I$4*SUM(CV81,CY81,DB81,DE81,DH81,DQ81,DN81,DT81,DK81,DW81,DZ81,EC81)+'Multipliers for tiers'!$I$5*SUM(CW81,CZ81,DC81,DF81,DI81,DR81,DO81,DU81,DL81,DX81,EA81,ED81)+'Multipliers for tiers'!$I$6*SUM(CX81,DA81,DD81,DG81,DJ81,DS81,DP81,DV81,DM81,DY81,EB81,EE81)</f>
        <v>0</v>
      </c>
      <c r="EG81" s="144">
        <f t="shared" si="14"/>
        <v>0</v>
      </c>
      <c r="EH81" s="133" t="str">
        <f t="shared" si="15"/>
        <v xml:space="preserve"> </v>
      </c>
      <c r="EI81" s="164" t="str">
        <f>IFERROR(IF($M81='Progress check conditions'!$J$4,VLOOKUP($EH81,'Progress check conditions'!$K$4:$L$6,2,TRUE),IF($M81='Progress check conditions'!$J$7,VLOOKUP($EH81,'Progress check conditions'!$K$7:$L$9,2,TRUE),IF($M81='Progress check conditions'!$J$10,VLOOKUP($EH81,'Progress check conditions'!$K$10:$L$12,2,TRUE),IF($M81='Progress check conditions'!$J$13,VLOOKUP($EH81,'Progress check conditions'!$K$13:$L$15,2,TRUE),IF($M81='Progress check conditions'!$J$16,VLOOKUP($EH81,'Progress check conditions'!$K$16:$L$18,2,TRUE),IF($M81='Progress check conditions'!$J$19,VLOOKUP($EH81,'Progress check conditions'!$K$19:$L$21,2,TRUE),VLOOKUP($EH81,'Progress check conditions'!$K$22:$L$24,2,TRUE))))))),"No judgement")</f>
        <v>No judgement</v>
      </c>
      <c r="EJ81" s="115"/>
      <c r="EK81" s="116"/>
      <c r="EL81" s="117"/>
      <c r="EM81" s="1"/>
      <c r="EN81" s="4"/>
      <c r="EO81" s="16"/>
      <c r="EP81" s="8"/>
      <c r="EQ81" s="6"/>
      <c r="ER81" s="6"/>
      <c r="ES81" s="6"/>
      <c r="ET81" s="5"/>
      <c r="EU81" s="1"/>
      <c r="EV81" s="4"/>
      <c r="EW81" s="16"/>
      <c r="EX81" s="8"/>
      <c r="EY81" s="6"/>
      <c r="EZ81" s="4"/>
      <c r="FA81" s="16"/>
      <c r="FB81" s="9"/>
      <c r="FC81" s="1"/>
      <c r="FD81" s="4"/>
      <c r="FE81" s="16"/>
      <c r="FF81" s="8"/>
      <c r="FG81" s="6"/>
      <c r="FH81" s="4"/>
      <c r="FI81" s="16"/>
      <c r="FJ81" s="9"/>
      <c r="FK81" s="1"/>
      <c r="FL81" s="4"/>
      <c r="FM81" s="16"/>
      <c r="FN81" s="7"/>
      <c r="FO81" s="3"/>
      <c r="FP81" s="5"/>
      <c r="FQ81" s="5"/>
      <c r="FR81" s="15"/>
      <c r="FS81" s="1"/>
      <c r="FT81" s="4"/>
      <c r="FU81" s="16"/>
      <c r="FV81" s="7"/>
      <c r="FW81" s="3"/>
      <c r="FX81" s="5"/>
      <c r="FY81" s="5"/>
      <c r="FZ81" s="15"/>
      <c r="GA81" s="1"/>
      <c r="GB81" s="4"/>
      <c r="GC81" s="4"/>
      <c r="GD81" s="7"/>
      <c r="GE81" s="3"/>
      <c r="GF81" s="5"/>
      <c r="GG81" s="5"/>
      <c r="GH81" s="15"/>
      <c r="GI81" s="130">
        <f>'Multipliers for tiers'!$L$4*SUM(EM81,EQ81,EU81,EY81,FC81,FG81,FK81,FO81,FS81,FW81,GA81,GE81)+'Multipliers for tiers'!$L$5*SUM(EN81,ER81,EV81,EZ81,FD81,FH81,FL81,FP81,FT81,FX81,GB81,GF81)+'Multipliers for tiers'!$L$6*SUM(EO81,ES81,EW81,FA81,FE81,FI81,FM81,FQ81,FU81,FY81,GC81,GG81)+'Multipliers for tiers'!$L$7*SUM(EP81,ET81,EX81,FB81,FF81,FJ81,FN81,FR81,FV81,FZ81,GD81,GH81)</f>
        <v>0</v>
      </c>
      <c r="GJ81" s="144">
        <f t="shared" si="16"/>
        <v>0</v>
      </c>
      <c r="GK81" s="136" t="str">
        <f t="shared" si="17"/>
        <v xml:space="preserve"> </v>
      </c>
      <c r="GL81" s="164" t="str">
        <f>IFERROR(IF($M81='Progress check conditions'!$N$4,VLOOKUP($GK81,'Progress check conditions'!$O$4:$P$6,2,TRUE),IF($M81='Progress check conditions'!$N$7,VLOOKUP($GK81,'Progress check conditions'!$O$7:$P$9,2,TRUE),IF($M81='Progress check conditions'!$N$10,VLOOKUP($GK81,'Progress check conditions'!$O$10:$P$12,2,TRUE),IF($M81='Progress check conditions'!$N$13,VLOOKUP($GK81,'Progress check conditions'!$O$13:$P$15,2,TRUE),IF($M81='Progress check conditions'!$N$16,VLOOKUP($GK81,'Progress check conditions'!$O$16:$P$18,2,TRUE),IF($M81='Progress check conditions'!$N$19,VLOOKUP($GK81,'Progress check conditions'!$O$19:$P$21,2,TRUE),VLOOKUP($GK81,'Progress check conditions'!$O$22:$P$24,2,TRUE))))))),"No judgement")</f>
        <v>No judgement</v>
      </c>
      <c r="GM81" s="115"/>
      <c r="GN81" s="116"/>
      <c r="GO81" s="117"/>
      <c r="GP81" s="1"/>
      <c r="GQ81" s="4"/>
      <c r="GR81" s="4"/>
      <c r="GS81" s="8"/>
      <c r="GT81" s="6"/>
      <c r="GU81" s="6"/>
      <c r="GV81" s="6"/>
      <c r="GW81" s="5"/>
      <c r="GX81" s="1"/>
      <c r="GY81" s="4"/>
      <c r="GZ81" s="4"/>
      <c r="HA81" s="8"/>
      <c r="HB81" s="6"/>
      <c r="HC81" s="4"/>
      <c r="HD81" s="4"/>
      <c r="HE81" s="9"/>
      <c r="HF81" s="1"/>
      <c r="HG81" s="4"/>
      <c r="HH81" s="4"/>
      <c r="HI81" s="8"/>
      <c r="HJ81" s="6"/>
      <c r="HK81" s="4"/>
      <c r="HL81" s="4"/>
      <c r="HM81" s="9"/>
      <c r="HN81" s="130">
        <f>'Multipliers for tiers'!$O$4*SUM(GP81,GT81,GX81,HB81,HF81,HJ81)+'Multipliers for tiers'!$O$5*SUM(GQ81,GU81,GY81,HC81,HG81,HK81)+'Multipliers for tiers'!$O$6*SUM(GR81,GV81,GZ81,HD81,HH81,HL81)+'Multipliers for tiers'!$O$7*SUM(GS81,GW81,HA81,HE81,HI81,HM81)</f>
        <v>0</v>
      </c>
      <c r="HO81" s="144">
        <f t="shared" si="18"/>
        <v>0</v>
      </c>
      <c r="HP81" s="136" t="str">
        <f t="shared" si="19"/>
        <v xml:space="preserve"> </v>
      </c>
      <c r="HQ81" s="164" t="str">
        <f>IFERROR(IF($M81='Progress check conditions'!$N$4,VLOOKUP($HP81,'Progress check conditions'!$S$4:$T$6,2,TRUE),IF($M81='Progress check conditions'!$N$7,VLOOKUP($HP81,'Progress check conditions'!$S$7:$T$9,2,TRUE),IF($M81='Progress check conditions'!$N$10,VLOOKUP($HP81,'Progress check conditions'!$S$10:$T$12,2,TRUE),IF($M81='Progress check conditions'!$N$13,VLOOKUP($HP81,'Progress check conditions'!$S$13:$T$15,2,TRUE),IF($M81='Progress check conditions'!$N$16,VLOOKUP($HP81,'Progress check conditions'!$S$16:$T$18,2,TRUE),IF($M81='Progress check conditions'!$N$19,VLOOKUP($HP81,'Progress check conditions'!$S$19:$T$21,2,TRUE),VLOOKUP($HP81,'Progress check conditions'!$S$22:$T$24,2,TRUE))))))),"No judgement")</f>
        <v>No judgement</v>
      </c>
      <c r="HR81" s="115"/>
      <c r="HS81" s="116"/>
      <c r="HT81" s="117"/>
    </row>
    <row r="82" spans="1:228" x14ac:dyDescent="0.3">
      <c r="A82" s="156"/>
      <c r="B82" s="110"/>
      <c r="C82" s="111"/>
      <c r="D82" s="109"/>
      <c r="E82" s="112"/>
      <c r="F82" s="112"/>
      <c r="G82" s="112"/>
      <c r="H82" s="112"/>
      <c r="I82" s="113"/>
      <c r="J82" s="109"/>
      <c r="K82" s="113"/>
      <c r="L82" s="109"/>
      <c r="M82" s="114"/>
      <c r="N82" s="1"/>
      <c r="O82" s="5"/>
      <c r="P82" s="8"/>
      <c r="Q82" s="6"/>
      <c r="R82" s="5"/>
      <c r="S82" s="9"/>
      <c r="T82" s="1"/>
      <c r="U82" s="4"/>
      <c r="V82" s="8"/>
      <c r="W82" s="6"/>
      <c r="X82" s="4"/>
      <c r="Y82" s="9"/>
      <c r="Z82" s="1"/>
      <c r="AA82" s="4"/>
      <c r="AB82" s="8"/>
      <c r="AC82" s="6"/>
      <c r="AD82" s="4"/>
      <c r="AE82" s="9"/>
      <c r="AF82" s="1"/>
      <c r="AG82" s="3"/>
      <c r="AH82" s="7"/>
      <c r="AI82" s="3"/>
      <c r="AJ82" s="4"/>
      <c r="AK82" s="15"/>
      <c r="AL82" s="1"/>
      <c r="AM82" s="3"/>
      <c r="AN82" s="7"/>
      <c r="AO82" s="3"/>
      <c r="AP82" s="4"/>
      <c r="AQ82" s="15"/>
      <c r="AR82" s="1"/>
      <c r="AS82" s="3"/>
      <c r="AT82" s="43"/>
      <c r="AU82" s="130">
        <f>'Multipliers for tiers'!$C$4*SUM(N82,Q82,T82,W82,AF82,AC82,AI82,Z82,AL82,AO82,AR82)+'Multipliers for tiers'!$C$5*SUM(O82,R82,U82,X82,AG82,AD82,AJ82,AA82,AM82,AP82,AS82)+'Multipliers for tiers'!$C$6*SUM(P82,S82,V82,Y82,AH82,AE82,AK82,AB82,AN82,AQ82,AT82)</f>
        <v>0</v>
      </c>
      <c r="AV82" s="141">
        <f t="shared" si="10"/>
        <v>0</v>
      </c>
      <c r="AW82" s="151" t="str">
        <f t="shared" si="11"/>
        <v xml:space="preserve"> </v>
      </c>
      <c r="AX82" s="164" t="str">
        <f>IFERROR(IF($M82='Progress check conditions'!$B$4,VLOOKUP($AW82,'Progress check conditions'!$C$4:$D$6,2,TRUE),IF($M82='Progress check conditions'!$B$7,VLOOKUP($AW82,'Progress check conditions'!$C$7:$D$9,2,TRUE),IF($M82='Progress check conditions'!$B$10,VLOOKUP($AW82,'Progress check conditions'!$C$10:$D$12,2,TRUE),IF($M82='Progress check conditions'!$B$13,VLOOKUP($AW82,'Progress check conditions'!$C$13:$D$15,2,TRUE),IF($M82='Progress check conditions'!$B$16,VLOOKUP($AW82,'Progress check conditions'!$C$16:$D$18,2,TRUE),IF($M82='Progress check conditions'!$B$19,VLOOKUP($AW82,'Progress check conditions'!$C$19:$D$21,2,TRUE),VLOOKUP($AW82,'Progress check conditions'!$C$22:$D$24,2,TRUE))))))),"No judgement")</f>
        <v>No judgement</v>
      </c>
      <c r="AY82" s="115"/>
      <c r="AZ82" s="116"/>
      <c r="BA82" s="117"/>
      <c r="BB82" s="6"/>
      <c r="BC82" s="5"/>
      <c r="BD82" s="8"/>
      <c r="BE82" s="6"/>
      <c r="BF82" s="5"/>
      <c r="BG82" s="9"/>
      <c r="BH82" s="1"/>
      <c r="BI82" s="4"/>
      <c r="BJ82" s="8"/>
      <c r="BK82" s="6"/>
      <c r="BL82" s="4"/>
      <c r="BM82" s="9"/>
      <c r="BN82" s="1"/>
      <c r="BO82" s="4"/>
      <c r="BP82" s="8"/>
      <c r="BQ82" s="6"/>
      <c r="BR82" s="4"/>
      <c r="BS82" s="9"/>
      <c r="BT82" s="1"/>
      <c r="BU82" s="3"/>
      <c r="BV82" s="7"/>
      <c r="BW82" s="3"/>
      <c r="BX82" s="4"/>
      <c r="BY82" s="15"/>
      <c r="BZ82" s="1"/>
      <c r="CA82" s="3"/>
      <c r="CB82" s="7"/>
      <c r="CC82" s="3"/>
      <c r="CD82" s="4"/>
      <c r="CE82" s="15"/>
      <c r="CF82" s="1"/>
      <c r="CG82" s="3"/>
      <c r="CH82" s="7"/>
      <c r="CI82" s="2"/>
      <c r="CJ82" s="4"/>
      <c r="CK82" s="19"/>
      <c r="CL82" s="3"/>
      <c r="CM82" s="4"/>
      <c r="CN82" s="15"/>
      <c r="CO82" s="130">
        <f>'Multipliers for tiers'!$F$4*SUM(BB82,BE82,BH82,BK82,BN82,BQ82,BZ82,BW82,CC82,BT82,CF82,CI82,CL82)+'Multipliers for tiers'!$F$5*SUM(BC82,BF82,BI82,BL82,BO82,BR82,CA82,BX82,CD82,BU82,CG82,CJ82,CM82)+'Multipliers for tiers'!$F$6*SUM(BD82,BG82,BJ82,BM82,BP82,BS82,CB82,BY82,CE82,BV82,CH82,CK82,CN82)</f>
        <v>0</v>
      </c>
      <c r="CP82" s="144">
        <f t="shared" si="12"/>
        <v>0</v>
      </c>
      <c r="CQ82" s="133" t="str">
        <f t="shared" si="13"/>
        <v xml:space="preserve"> </v>
      </c>
      <c r="CR82" s="164" t="str">
        <f>IFERROR(IF($M82='Progress check conditions'!$F$4,VLOOKUP($CQ82,'Progress check conditions'!$G$4:$H$6,2,TRUE),IF($M82='Progress check conditions'!$F$7,VLOOKUP($CQ82,'Progress check conditions'!$G$7:$H$9,2,TRUE),IF($M82='Progress check conditions'!$F$10,VLOOKUP($CQ82,'Progress check conditions'!$G$10:$H$12,2,TRUE),IF($M82='Progress check conditions'!$F$13,VLOOKUP($CQ82,'Progress check conditions'!$G$13:$H$15,2,TRUE),IF($M82='Progress check conditions'!$F$16,VLOOKUP($CQ82,'Progress check conditions'!$G$16:$H$18,2,TRUE),IF($M82='Progress check conditions'!$F$19,VLOOKUP($CQ82,'Progress check conditions'!$G$19:$H$21,2,TRUE),VLOOKUP($CQ82,'Progress check conditions'!$G$22:$H$24,2,TRUE))))))),"No judgement")</f>
        <v>No judgement</v>
      </c>
      <c r="CS82" s="115"/>
      <c r="CT82" s="116"/>
      <c r="CU82" s="117"/>
      <c r="CV82" s="1"/>
      <c r="CW82" s="5"/>
      <c r="CX82" s="8"/>
      <c r="CY82" s="6"/>
      <c r="CZ82" s="5"/>
      <c r="DA82" s="9"/>
      <c r="DB82" s="1"/>
      <c r="DC82" s="4"/>
      <c r="DD82" s="8"/>
      <c r="DE82" s="6"/>
      <c r="DF82" s="4"/>
      <c r="DG82" s="9"/>
      <c r="DH82" s="1"/>
      <c r="DI82" s="4"/>
      <c r="DJ82" s="8"/>
      <c r="DK82" s="6"/>
      <c r="DL82" s="4"/>
      <c r="DM82" s="9"/>
      <c r="DN82" s="1"/>
      <c r="DO82" s="3"/>
      <c r="DP82" s="7"/>
      <c r="DQ82" s="3"/>
      <c r="DR82" s="4"/>
      <c r="DS82" s="15"/>
      <c r="DT82" s="1"/>
      <c r="DU82" s="3"/>
      <c r="DV82" s="7"/>
      <c r="DW82" s="3"/>
      <c r="DX82" s="4"/>
      <c r="DY82" s="15"/>
      <c r="DZ82" s="1"/>
      <c r="EA82" s="3"/>
      <c r="EB82" s="7"/>
      <c r="EC82" s="3"/>
      <c r="ED82" s="4"/>
      <c r="EE82" s="15"/>
      <c r="EF82" s="130">
        <f>'Multipliers for tiers'!$I$4*SUM(CV82,CY82,DB82,DE82,DH82,DQ82,DN82,DT82,DK82,DW82,DZ82,EC82)+'Multipliers for tiers'!$I$5*SUM(CW82,CZ82,DC82,DF82,DI82,DR82,DO82,DU82,DL82,DX82,EA82,ED82)+'Multipliers for tiers'!$I$6*SUM(CX82,DA82,DD82,DG82,DJ82,DS82,DP82,DV82,DM82,DY82,EB82,EE82)</f>
        <v>0</v>
      </c>
      <c r="EG82" s="144">
        <f t="shared" si="14"/>
        <v>0</v>
      </c>
      <c r="EH82" s="133" t="str">
        <f t="shared" si="15"/>
        <v xml:space="preserve"> </v>
      </c>
      <c r="EI82" s="164" t="str">
        <f>IFERROR(IF($M82='Progress check conditions'!$J$4,VLOOKUP($EH82,'Progress check conditions'!$K$4:$L$6,2,TRUE),IF($M82='Progress check conditions'!$J$7,VLOOKUP($EH82,'Progress check conditions'!$K$7:$L$9,2,TRUE),IF($M82='Progress check conditions'!$J$10,VLOOKUP($EH82,'Progress check conditions'!$K$10:$L$12,2,TRUE),IF($M82='Progress check conditions'!$J$13,VLOOKUP($EH82,'Progress check conditions'!$K$13:$L$15,2,TRUE),IF($M82='Progress check conditions'!$J$16,VLOOKUP($EH82,'Progress check conditions'!$K$16:$L$18,2,TRUE),IF($M82='Progress check conditions'!$J$19,VLOOKUP($EH82,'Progress check conditions'!$K$19:$L$21,2,TRUE),VLOOKUP($EH82,'Progress check conditions'!$K$22:$L$24,2,TRUE))))))),"No judgement")</f>
        <v>No judgement</v>
      </c>
      <c r="EJ82" s="115"/>
      <c r="EK82" s="116"/>
      <c r="EL82" s="117"/>
      <c r="EM82" s="1"/>
      <c r="EN82" s="4"/>
      <c r="EO82" s="16"/>
      <c r="EP82" s="8"/>
      <c r="EQ82" s="6"/>
      <c r="ER82" s="6"/>
      <c r="ES82" s="6"/>
      <c r="ET82" s="5"/>
      <c r="EU82" s="1"/>
      <c r="EV82" s="4"/>
      <c r="EW82" s="16"/>
      <c r="EX82" s="8"/>
      <c r="EY82" s="6"/>
      <c r="EZ82" s="4"/>
      <c r="FA82" s="16"/>
      <c r="FB82" s="9"/>
      <c r="FC82" s="1"/>
      <c r="FD82" s="4"/>
      <c r="FE82" s="16"/>
      <c r="FF82" s="8"/>
      <c r="FG82" s="6"/>
      <c r="FH82" s="4"/>
      <c r="FI82" s="16"/>
      <c r="FJ82" s="9"/>
      <c r="FK82" s="1"/>
      <c r="FL82" s="4"/>
      <c r="FM82" s="16"/>
      <c r="FN82" s="7"/>
      <c r="FO82" s="3"/>
      <c r="FP82" s="5"/>
      <c r="FQ82" s="5"/>
      <c r="FR82" s="15"/>
      <c r="FS82" s="1"/>
      <c r="FT82" s="4"/>
      <c r="FU82" s="16"/>
      <c r="FV82" s="7"/>
      <c r="FW82" s="3"/>
      <c r="FX82" s="5"/>
      <c r="FY82" s="5"/>
      <c r="FZ82" s="15"/>
      <c r="GA82" s="1"/>
      <c r="GB82" s="4"/>
      <c r="GC82" s="4"/>
      <c r="GD82" s="7"/>
      <c r="GE82" s="3"/>
      <c r="GF82" s="5"/>
      <c r="GG82" s="5"/>
      <c r="GH82" s="15"/>
      <c r="GI82" s="130">
        <f>'Multipliers for tiers'!$L$4*SUM(EM82,EQ82,EU82,EY82,FC82,FG82,FK82,FO82,FS82,FW82,GA82,GE82)+'Multipliers for tiers'!$L$5*SUM(EN82,ER82,EV82,EZ82,FD82,FH82,FL82,FP82,FT82,FX82,GB82,GF82)+'Multipliers for tiers'!$L$6*SUM(EO82,ES82,EW82,FA82,FE82,FI82,FM82,FQ82,FU82,FY82,GC82,GG82)+'Multipliers for tiers'!$L$7*SUM(EP82,ET82,EX82,FB82,FF82,FJ82,FN82,FR82,FV82,FZ82,GD82,GH82)</f>
        <v>0</v>
      </c>
      <c r="GJ82" s="144">
        <f t="shared" si="16"/>
        <v>0</v>
      </c>
      <c r="GK82" s="136" t="str">
        <f t="shared" si="17"/>
        <v xml:space="preserve"> </v>
      </c>
      <c r="GL82" s="164" t="str">
        <f>IFERROR(IF($M82='Progress check conditions'!$N$4,VLOOKUP($GK82,'Progress check conditions'!$O$4:$P$6,2,TRUE),IF($M82='Progress check conditions'!$N$7,VLOOKUP($GK82,'Progress check conditions'!$O$7:$P$9,2,TRUE),IF($M82='Progress check conditions'!$N$10,VLOOKUP($GK82,'Progress check conditions'!$O$10:$P$12,2,TRUE),IF($M82='Progress check conditions'!$N$13,VLOOKUP($GK82,'Progress check conditions'!$O$13:$P$15,2,TRUE),IF($M82='Progress check conditions'!$N$16,VLOOKUP($GK82,'Progress check conditions'!$O$16:$P$18,2,TRUE),IF($M82='Progress check conditions'!$N$19,VLOOKUP($GK82,'Progress check conditions'!$O$19:$P$21,2,TRUE),VLOOKUP($GK82,'Progress check conditions'!$O$22:$P$24,2,TRUE))))))),"No judgement")</f>
        <v>No judgement</v>
      </c>
      <c r="GM82" s="115"/>
      <c r="GN82" s="116"/>
      <c r="GO82" s="117"/>
      <c r="GP82" s="1"/>
      <c r="GQ82" s="4"/>
      <c r="GR82" s="4"/>
      <c r="GS82" s="8"/>
      <c r="GT82" s="6"/>
      <c r="GU82" s="6"/>
      <c r="GV82" s="6"/>
      <c r="GW82" s="5"/>
      <c r="GX82" s="1"/>
      <c r="GY82" s="4"/>
      <c r="GZ82" s="4"/>
      <c r="HA82" s="8"/>
      <c r="HB82" s="6"/>
      <c r="HC82" s="4"/>
      <c r="HD82" s="4"/>
      <c r="HE82" s="9"/>
      <c r="HF82" s="1"/>
      <c r="HG82" s="4"/>
      <c r="HH82" s="4"/>
      <c r="HI82" s="8"/>
      <c r="HJ82" s="6"/>
      <c r="HK82" s="4"/>
      <c r="HL82" s="4"/>
      <c r="HM82" s="9"/>
      <c r="HN82" s="130">
        <f>'Multipliers for tiers'!$O$4*SUM(GP82,GT82,GX82,HB82,HF82,HJ82)+'Multipliers for tiers'!$O$5*SUM(GQ82,GU82,GY82,HC82,HG82,HK82)+'Multipliers for tiers'!$O$6*SUM(GR82,GV82,GZ82,HD82,HH82,HL82)+'Multipliers for tiers'!$O$7*SUM(GS82,GW82,HA82,HE82,HI82,HM82)</f>
        <v>0</v>
      </c>
      <c r="HO82" s="144">
        <f t="shared" si="18"/>
        <v>0</v>
      </c>
      <c r="HP82" s="136" t="str">
        <f t="shared" si="19"/>
        <v xml:space="preserve"> </v>
      </c>
      <c r="HQ82" s="164" t="str">
        <f>IFERROR(IF($M82='Progress check conditions'!$N$4,VLOOKUP($HP82,'Progress check conditions'!$S$4:$T$6,2,TRUE),IF($M82='Progress check conditions'!$N$7,VLOOKUP($HP82,'Progress check conditions'!$S$7:$T$9,2,TRUE),IF($M82='Progress check conditions'!$N$10,VLOOKUP($HP82,'Progress check conditions'!$S$10:$T$12,2,TRUE),IF($M82='Progress check conditions'!$N$13,VLOOKUP($HP82,'Progress check conditions'!$S$13:$T$15,2,TRUE),IF($M82='Progress check conditions'!$N$16,VLOOKUP($HP82,'Progress check conditions'!$S$16:$T$18,2,TRUE),IF($M82='Progress check conditions'!$N$19,VLOOKUP($HP82,'Progress check conditions'!$S$19:$T$21,2,TRUE),VLOOKUP($HP82,'Progress check conditions'!$S$22:$T$24,2,TRUE))))))),"No judgement")</f>
        <v>No judgement</v>
      </c>
      <c r="HR82" s="115"/>
      <c r="HS82" s="116"/>
      <c r="HT82" s="117"/>
    </row>
    <row r="83" spans="1:228" x14ac:dyDescent="0.3">
      <c r="A83" s="156"/>
      <c r="B83" s="110"/>
      <c r="C83" s="111"/>
      <c r="D83" s="109"/>
      <c r="E83" s="112"/>
      <c r="F83" s="112"/>
      <c r="G83" s="112"/>
      <c r="H83" s="112"/>
      <c r="I83" s="113"/>
      <c r="J83" s="109"/>
      <c r="K83" s="113"/>
      <c r="L83" s="109"/>
      <c r="M83" s="114"/>
      <c r="N83" s="1"/>
      <c r="O83" s="5"/>
      <c r="P83" s="8"/>
      <c r="Q83" s="6"/>
      <c r="R83" s="5"/>
      <c r="S83" s="9"/>
      <c r="T83" s="1"/>
      <c r="U83" s="4"/>
      <c r="V83" s="8"/>
      <c r="W83" s="6"/>
      <c r="X83" s="4"/>
      <c r="Y83" s="9"/>
      <c r="Z83" s="1"/>
      <c r="AA83" s="4"/>
      <c r="AB83" s="8"/>
      <c r="AC83" s="6"/>
      <c r="AD83" s="4"/>
      <c r="AE83" s="9"/>
      <c r="AF83" s="1"/>
      <c r="AG83" s="3"/>
      <c r="AH83" s="7"/>
      <c r="AI83" s="3"/>
      <c r="AJ83" s="4"/>
      <c r="AK83" s="15"/>
      <c r="AL83" s="1"/>
      <c r="AM83" s="3"/>
      <c r="AN83" s="7"/>
      <c r="AO83" s="3"/>
      <c r="AP83" s="4"/>
      <c r="AQ83" s="15"/>
      <c r="AR83" s="1"/>
      <c r="AS83" s="3"/>
      <c r="AT83" s="43"/>
      <c r="AU83" s="130">
        <f>'Multipliers for tiers'!$C$4*SUM(N83,Q83,T83,W83,AF83,AC83,AI83,Z83,AL83,AO83,AR83)+'Multipliers for tiers'!$C$5*SUM(O83,R83,U83,X83,AG83,AD83,AJ83,AA83,AM83,AP83,AS83)+'Multipliers for tiers'!$C$6*SUM(P83,S83,V83,Y83,AH83,AE83,AK83,AB83,AN83,AQ83,AT83)</f>
        <v>0</v>
      </c>
      <c r="AV83" s="141">
        <f t="shared" si="10"/>
        <v>0</v>
      </c>
      <c r="AW83" s="151" t="str">
        <f t="shared" si="11"/>
        <v xml:space="preserve"> </v>
      </c>
      <c r="AX83" s="164" t="str">
        <f>IFERROR(IF($M83='Progress check conditions'!$B$4,VLOOKUP($AW83,'Progress check conditions'!$C$4:$D$6,2,TRUE),IF($M83='Progress check conditions'!$B$7,VLOOKUP($AW83,'Progress check conditions'!$C$7:$D$9,2,TRUE),IF($M83='Progress check conditions'!$B$10,VLOOKUP($AW83,'Progress check conditions'!$C$10:$D$12,2,TRUE),IF($M83='Progress check conditions'!$B$13,VLOOKUP($AW83,'Progress check conditions'!$C$13:$D$15,2,TRUE),IF($M83='Progress check conditions'!$B$16,VLOOKUP($AW83,'Progress check conditions'!$C$16:$D$18,2,TRUE),IF($M83='Progress check conditions'!$B$19,VLOOKUP($AW83,'Progress check conditions'!$C$19:$D$21,2,TRUE),VLOOKUP($AW83,'Progress check conditions'!$C$22:$D$24,2,TRUE))))))),"No judgement")</f>
        <v>No judgement</v>
      </c>
      <c r="AY83" s="115"/>
      <c r="AZ83" s="116"/>
      <c r="BA83" s="117"/>
      <c r="BB83" s="6"/>
      <c r="BC83" s="5"/>
      <c r="BD83" s="8"/>
      <c r="BE83" s="6"/>
      <c r="BF83" s="5"/>
      <c r="BG83" s="9"/>
      <c r="BH83" s="1"/>
      <c r="BI83" s="4"/>
      <c r="BJ83" s="8"/>
      <c r="BK83" s="6"/>
      <c r="BL83" s="4"/>
      <c r="BM83" s="9"/>
      <c r="BN83" s="1"/>
      <c r="BO83" s="4"/>
      <c r="BP83" s="8"/>
      <c r="BQ83" s="6"/>
      <c r="BR83" s="4"/>
      <c r="BS83" s="9"/>
      <c r="BT83" s="1"/>
      <c r="BU83" s="3"/>
      <c r="BV83" s="7"/>
      <c r="BW83" s="3"/>
      <c r="BX83" s="4"/>
      <c r="BY83" s="15"/>
      <c r="BZ83" s="1"/>
      <c r="CA83" s="3"/>
      <c r="CB83" s="7"/>
      <c r="CC83" s="3"/>
      <c r="CD83" s="4"/>
      <c r="CE83" s="15"/>
      <c r="CF83" s="1"/>
      <c r="CG83" s="3"/>
      <c r="CH83" s="7"/>
      <c r="CI83" s="2"/>
      <c r="CJ83" s="4"/>
      <c r="CK83" s="19"/>
      <c r="CL83" s="3"/>
      <c r="CM83" s="4"/>
      <c r="CN83" s="15"/>
      <c r="CO83" s="130">
        <f>'Multipliers for tiers'!$F$4*SUM(BB83,BE83,BH83,BK83,BN83,BQ83,BZ83,BW83,CC83,BT83,CF83,CI83,CL83)+'Multipliers for tiers'!$F$5*SUM(BC83,BF83,BI83,BL83,BO83,BR83,CA83,BX83,CD83,BU83,CG83,CJ83,CM83)+'Multipliers for tiers'!$F$6*SUM(BD83,BG83,BJ83,BM83,BP83,BS83,CB83,BY83,CE83,BV83,CH83,CK83,CN83)</f>
        <v>0</v>
      </c>
      <c r="CP83" s="144">
        <f t="shared" si="12"/>
        <v>0</v>
      </c>
      <c r="CQ83" s="133" t="str">
        <f t="shared" si="13"/>
        <v xml:space="preserve"> </v>
      </c>
      <c r="CR83" s="164" t="str">
        <f>IFERROR(IF($M83='Progress check conditions'!$F$4,VLOOKUP($CQ83,'Progress check conditions'!$G$4:$H$6,2,TRUE),IF($M83='Progress check conditions'!$F$7,VLOOKUP($CQ83,'Progress check conditions'!$G$7:$H$9,2,TRUE),IF($M83='Progress check conditions'!$F$10,VLOOKUP($CQ83,'Progress check conditions'!$G$10:$H$12,2,TRUE),IF($M83='Progress check conditions'!$F$13,VLOOKUP($CQ83,'Progress check conditions'!$G$13:$H$15,2,TRUE),IF($M83='Progress check conditions'!$F$16,VLOOKUP($CQ83,'Progress check conditions'!$G$16:$H$18,2,TRUE),IF($M83='Progress check conditions'!$F$19,VLOOKUP($CQ83,'Progress check conditions'!$G$19:$H$21,2,TRUE),VLOOKUP($CQ83,'Progress check conditions'!$G$22:$H$24,2,TRUE))))))),"No judgement")</f>
        <v>No judgement</v>
      </c>
      <c r="CS83" s="115"/>
      <c r="CT83" s="116"/>
      <c r="CU83" s="117"/>
      <c r="CV83" s="1"/>
      <c r="CW83" s="5"/>
      <c r="CX83" s="8"/>
      <c r="CY83" s="6"/>
      <c r="CZ83" s="5"/>
      <c r="DA83" s="9"/>
      <c r="DB83" s="1"/>
      <c r="DC83" s="4"/>
      <c r="DD83" s="8"/>
      <c r="DE83" s="6"/>
      <c r="DF83" s="4"/>
      <c r="DG83" s="9"/>
      <c r="DH83" s="1"/>
      <c r="DI83" s="4"/>
      <c r="DJ83" s="8"/>
      <c r="DK83" s="6"/>
      <c r="DL83" s="4"/>
      <c r="DM83" s="9"/>
      <c r="DN83" s="1"/>
      <c r="DO83" s="3"/>
      <c r="DP83" s="7"/>
      <c r="DQ83" s="3"/>
      <c r="DR83" s="4"/>
      <c r="DS83" s="15"/>
      <c r="DT83" s="1"/>
      <c r="DU83" s="3"/>
      <c r="DV83" s="7"/>
      <c r="DW83" s="3"/>
      <c r="DX83" s="4"/>
      <c r="DY83" s="15"/>
      <c r="DZ83" s="1"/>
      <c r="EA83" s="3"/>
      <c r="EB83" s="7"/>
      <c r="EC83" s="3"/>
      <c r="ED83" s="4"/>
      <c r="EE83" s="15"/>
      <c r="EF83" s="130">
        <f>'Multipliers for tiers'!$I$4*SUM(CV83,CY83,DB83,DE83,DH83,DQ83,DN83,DT83,DK83,DW83,DZ83,EC83)+'Multipliers for tiers'!$I$5*SUM(CW83,CZ83,DC83,DF83,DI83,DR83,DO83,DU83,DL83,DX83,EA83,ED83)+'Multipliers for tiers'!$I$6*SUM(CX83,DA83,DD83,DG83,DJ83,DS83,DP83,DV83,DM83,DY83,EB83,EE83)</f>
        <v>0</v>
      </c>
      <c r="EG83" s="144">
        <f t="shared" si="14"/>
        <v>0</v>
      </c>
      <c r="EH83" s="133" t="str">
        <f t="shared" si="15"/>
        <v xml:space="preserve"> </v>
      </c>
      <c r="EI83" s="164" t="str">
        <f>IFERROR(IF($M83='Progress check conditions'!$J$4,VLOOKUP($EH83,'Progress check conditions'!$K$4:$L$6,2,TRUE),IF($M83='Progress check conditions'!$J$7,VLOOKUP($EH83,'Progress check conditions'!$K$7:$L$9,2,TRUE),IF($M83='Progress check conditions'!$J$10,VLOOKUP($EH83,'Progress check conditions'!$K$10:$L$12,2,TRUE),IF($M83='Progress check conditions'!$J$13,VLOOKUP($EH83,'Progress check conditions'!$K$13:$L$15,2,TRUE),IF($M83='Progress check conditions'!$J$16,VLOOKUP($EH83,'Progress check conditions'!$K$16:$L$18,2,TRUE),IF($M83='Progress check conditions'!$J$19,VLOOKUP($EH83,'Progress check conditions'!$K$19:$L$21,2,TRUE),VLOOKUP($EH83,'Progress check conditions'!$K$22:$L$24,2,TRUE))))))),"No judgement")</f>
        <v>No judgement</v>
      </c>
      <c r="EJ83" s="115"/>
      <c r="EK83" s="116"/>
      <c r="EL83" s="117"/>
      <c r="EM83" s="1"/>
      <c r="EN83" s="4"/>
      <c r="EO83" s="16"/>
      <c r="EP83" s="8"/>
      <c r="EQ83" s="6"/>
      <c r="ER83" s="6"/>
      <c r="ES83" s="6"/>
      <c r="ET83" s="5"/>
      <c r="EU83" s="1"/>
      <c r="EV83" s="4"/>
      <c r="EW83" s="16"/>
      <c r="EX83" s="8"/>
      <c r="EY83" s="6"/>
      <c r="EZ83" s="4"/>
      <c r="FA83" s="16"/>
      <c r="FB83" s="9"/>
      <c r="FC83" s="1"/>
      <c r="FD83" s="4"/>
      <c r="FE83" s="16"/>
      <c r="FF83" s="8"/>
      <c r="FG83" s="6"/>
      <c r="FH83" s="4"/>
      <c r="FI83" s="16"/>
      <c r="FJ83" s="9"/>
      <c r="FK83" s="1"/>
      <c r="FL83" s="4"/>
      <c r="FM83" s="16"/>
      <c r="FN83" s="7"/>
      <c r="FO83" s="3"/>
      <c r="FP83" s="5"/>
      <c r="FQ83" s="5"/>
      <c r="FR83" s="15"/>
      <c r="FS83" s="1"/>
      <c r="FT83" s="4"/>
      <c r="FU83" s="16"/>
      <c r="FV83" s="7"/>
      <c r="FW83" s="3"/>
      <c r="FX83" s="5"/>
      <c r="FY83" s="5"/>
      <c r="FZ83" s="15"/>
      <c r="GA83" s="1"/>
      <c r="GB83" s="4"/>
      <c r="GC83" s="4"/>
      <c r="GD83" s="7"/>
      <c r="GE83" s="3"/>
      <c r="GF83" s="5"/>
      <c r="GG83" s="5"/>
      <c r="GH83" s="15"/>
      <c r="GI83" s="130">
        <f>'Multipliers for tiers'!$L$4*SUM(EM83,EQ83,EU83,EY83,FC83,FG83,FK83,FO83,FS83,FW83,GA83,GE83)+'Multipliers for tiers'!$L$5*SUM(EN83,ER83,EV83,EZ83,FD83,FH83,FL83,FP83,FT83,FX83,GB83,GF83)+'Multipliers for tiers'!$L$6*SUM(EO83,ES83,EW83,FA83,FE83,FI83,FM83,FQ83,FU83,FY83,GC83,GG83)+'Multipliers for tiers'!$L$7*SUM(EP83,ET83,EX83,FB83,FF83,FJ83,FN83,FR83,FV83,FZ83,GD83,GH83)</f>
        <v>0</v>
      </c>
      <c r="GJ83" s="144">
        <f t="shared" si="16"/>
        <v>0</v>
      </c>
      <c r="GK83" s="136" t="str">
        <f t="shared" si="17"/>
        <v xml:space="preserve"> </v>
      </c>
      <c r="GL83" s="164" t="str">
        <f>IFERROR(IF($M83='Progress check conditions'!$N$4,VLOOKUP($GK83,'Progress check conditions'!$O$4:$P$6,2,TRUE),IF($M83='Progress check conditions'!$N$7,VLOOKUP($GK83,'Progress check conditions'!$O$7:$P$9,2,TRUE),IF($M83='Progress check conditions'!$N$10,VLOOKUP($GK83,'Progress check conditions'!$O$10:$P$12,2,TRUE),IF($M83='Progress check conditions'!$N$13,VLOOKUP($GK83,'Progress check conditions'!$O$13:$P$15,2,TRUE),IF($M83='Progress check conditions'!$N$16,VLOOKUP($GK83,'Progress check conditions'!$O$16:$P$18,2,TRUE),IF($M83='Progress check conditions'!$N$19,VLOOKUP($GK83,'Progress check conditions'!$O$19:$P$21,2,TRUE),VLOOKUP($GK83,'Progress check conditions'!$O$22:$P$24,2,TRUE))))))),"No judgement")</f>
        <v>No judgement</v>
      </c>
      <c r="GM83" s="115"/>
      <c r="GN83" s="116"/>
      <c r="GO83" s="117"/>
      <c r="GP83" s="1"/>
      <c r="GQ83" s="4"/>
      <c r="GR83" s="4"/>
      <c r="GS83" s="8"/>
      <c r="GT83" s="6"/>
      <c r="GU83" s="6"/>
      <c r="GV83" s="6"/>
      <c r="GW83" s="5"/>
      <c r="GX83" s="1"/>
      <c r="GY83" s="4"/>
      <c r="GZ83" s="4"/>
      <c r="HA83" s="8"/>
      <c r="HB83" s="6"/>
      <c r="HC83" s="4"/>
      <c r="HD83" s="4"/>
      <c r="HE83" s="9"/>
      <c r="HF83" s="1"/>
      <c r="HG83" s="4"/>
      <c r="HH83" s="4"/>
      <c r="HI83" s="8"/>
      <c r="HJ83" s="6"/>
      <c r="HK83" s="4"/>
      <c r="HL83" s="4"/>
      <c r="HM83" s="9"/>
      <c r="HN83" s="130">
        <f>'Multipliers for tiers'!$O$4*SUM(GP83,GT83,GX83,HB83,HF83,HJ83)+'Multipliers for tiers'!$O$5*SUM(GQ83,GU83,GY83,HC83,HG83,HK83)+'Multipliers for tiers'!$O$6*SUM(GR83,GV83,GZ83,HD83,HH83,HL83)+'Multipliers for tiers'!$O$7*SUM(GS83,GW83,HA83,HE83,HI83,HM83)</f>
        <v>0</v>
      </c>
      <c r="HO83" s="144">
        <f t="shared" si="18"/>
        <v>0</v>
      </c>
      <c r="HP83" s="136" t="str">
        <f t="shared" si="19"/>
        <v xml:space="preserve"> </v>
      </c>
      <c r="HQ83" s="164" t="str">
        <f>IFERROR(IF($M83='Progress check conditions'!$N$4,VLOOKUP($HP83,'Progress check conditions'!$S$4:$T$6,2,TRUE),IF($M83='Progress check conditions'!$N$7,VLOOKUP($HP83,'Progress check conditions'!$S$7:$T$9,2,TRUE),IF($M83='Progress check conditions'!$N$10,VLOOKUP($HP83,'Progress check conditions'!$S$10:$T$12,2,TRUE),IF($M83='Progress check conditions'!$N$13,VLOOKUP($HP83,'Progress check conditions'!$S$13:$T$15,2,TRUE),IF($M83='Progress check conditions'!$N$16,VLOOKUP($HP83,'Progress check conditions'!$S$16:$T$18,2,TRUE),IF($M83='Progress check conditions'!$N$19,VLOOKUP($HP83,'Progress check conditions'!$S$19:$T$21,2,TRUE),VLOOKUP($HP83,'Progress check conditions'!$S$22:$T$24,2,TRUE))))))),"No judgement")</f>
        <v>No judgement</v>
      </c>
      <c r="HR83" s="115"/>
      <c r="HS83" s="116"/>
      <c r="HT83" s="117"/>
    </row>
    <row r="84" spans="1:228" x14ac:dyDescent="0.3">
      <c r="A84" s="156"/>
      <c r="B84" s="110"/>
      <c r="C84" s="111"/>
      <c r="D84" s="109"/>
      <c r="E84" s="112"/>
      <c r="F84" s="112"/>
      <c r="G84" s="112"/>
      <c r="H84" s="112"/>
      <c r="I84" s="113"/>
      <c r="J84" s="109"/>
      <c r="K84" s="113"/>
      <c r="L84" s="109"/>
      <c r="M84" s="114"/>
      <c r="N84" s="1"/>
      <c r="O84" s="5"/>
      <c r="P84" s="8"/>
      <c r="Q84" s="6"/>
      <c r="R84" s="5"/>
      <c r="S84" s="9"/>
      <c r="T84" s="1"/>
      <c r="U84" s="4"/>
      <c r="V84" s="8"/>
      <c r="W84" s="6"/>
      <c r="X84" s="4"/>
      <c r="Y84" s="9"/>
      <c r="Z84" s="1"/>
      <c r="AA84" s="4"/>
      <c r="AB84" s="8"/>
      <c r="AC84" s="6"/>
      <c r="AD84" s="4"/>
      <c r="AE84" s="9"/>
      <c r="AF84" s="1"/>
      <c r="AG84" s="3"/>
      <c r="AH84" s="7"/>
      <c r="AI84" s="3"/>
      <c r="AJ84" s="4"/>
      <c r="AK84" s="15"/>
      <c r="AL84" s="1"/>
      <c r="AM84" s="3"/>
      <c r="AN84" s="7"/>
      <c r="AO84" s="3"/>
      <c r="AP84" s="4"/>
      <c r="AQ84" s="15"/>
      <c r="AR84" s="1"/>
      <c r="AS84" s="3"/>
      <c r="AT84" s="43"/>
      <c r="AU84" s="130">
        <f>'Multipliers for tiers'!$C$4*SUM(N84,Q84,T84,W84,AF84,AC84,AI84,Z84,AL84,AO84,AR84)+'Multipliers for tiers'!$C$5*SUM(O84,R84,U84,X84,AG84,AD84,AJ84,AA84,AM84,AP84,AS84)+'Multipliers for tiers'!$C$6*SUM(P84,S84,V84,Y84,AH84,AE84,AK84,AB84,AN84,AQ84,AT84)</f>
        <v>0</v>
      </c>
      <c r="AV84" s="141">
        <f t="shared" si="10"/>
        <v>0</v>
      </c>
      <c r="AW84" s="151" t="str">
        <f t="shared" si="11"/>
        <v xml:space="preserve"> </v>
      </c>
      <c r="AX84" s="164" t="str">
        <f>IFERROR(IF($M84='Progress check conditions'!$B$4,VLOOKUP($AW84,'Progress check conditions'!$C$4:$D$6,2,TRUE),IF($M84='Progress check conditions'!$B$7,VLOOKUP($AW84,'Progress check conditions'!$C$7:$D$9,2,TRUE),IF($M84='Progress check conditions'!$B$10,VLOOKUP($AW84,'Progress check conditions'!$C$10:$D$12,2,TRUE),IF($M84='Progress check conditions'!$B$13,VLOOKUP($AW84,'Progress check conditions'!$C$13:$D$15,2,TRUE),IF($M84='Progress check conditions'!$B$16,VLOOKUP($AW84,'Progress check conditions'!$C$16:$D$18,2,TRUE),IF($M84='Progress check conditions'!$B$19,VLOOKUP($AW84,'Progress check conditions'!$C$19:$D$21,2,TRUE),VLOOKUP($AW84,'Progress check conditions'!$C$22:$D$24,2,TRUE))))))),"No judgement")</f>
        <v>No judgement</v>
      </c>
      <c r="AY84" s="115"/>
      <c r="AZ84" s="116"/>
      <c r="BA84" s="117"/>
      <c r="BB84" s="6"/>
      <c r="BC84" s="5"/>
      <c r="BD84" s="8"/>
      <c r="BE84" s="6"/>
      <c r="BF84" s="5"/>
      <c r="BG84" s="9"/>
      <c r="BH84" s="1"/>
      <c r="BI84" s="4"/>
      <c r="BJ84" s="8"/>
      <c r="BK84" s="6"/>
      <c r="BL84" s="4"/>
      <c r="BM84" s="9"/>
      <c r="BN84" s="1"/>
      <c r="BO84" s="4"/>
      <c r="BP84" s="8"/>
      <c r="BQ84" s="6"/>
      <c r="BR84" s="4"/>
      <c r="BS84" s="9"/>
      <c r="BT84" s="1"/>
      <c r="BU84" s="3"/>
      <c r="BV84" s="7"/>
      <c r="BW84" s="3"/>
      <c r="BX84" s="4"/>
      <c r="BY84" s="15"/>
      <c r="BZ84" s="1"/>
      <c r="CA84" s="3"/>
      <c r="CB84" s="7"/>
      <c r="CC84" s="3"/>
      <c r="CD84" s="4"/>
      <c r="CE84" s="15"/>
      <c r="CF84" s="1"/>
      <c r="CG84" s="3"/>
      <c r="CH84" s="7"/>
      <c r="CI84" s="2"/>
      <c r="CJ84" s="4"/>
      <c r="CK84" s="19"/>
      <c r="CL84" s="3"/>
      <c r="CM84" s="4"/>
      <c r="CN84" s="15"/>
      <c r="CO84" s="130">
        <f>'Multipliers for tiers'!$F$4*SUM(BB84,BE84,BH84,BK84,BN84,BQ84,BZ84,BW84,CC84,BT84,CF84,CI84,CL84)+'Multipliers for tiers'!$F$5*SUM(BC84,BF84,BI84,BL84,BO84,BR84,CA84,BX84,CD84,BU84,CG84,CJ84,CM84)+'Multipliers for tiers'!$F$6*SUM(BD84,BG84,BJ84,BM84,BP84,BS84,CB84,BY84,CE84,BV84,CH84,CK84,CN84)</f>
        <v>0</v>
      </c>
      <c r="CP84" s="144">
        <f t="shared" si="12"/>
        <v>0</v>
      </c>
      <c r="CQ84" s="133" t="str">
        <f t="shared" si="13"/>
        <v xml:space="preserve"> </v>
      </c>
      <c r="CR84" s="164" t="str">
        <f>IFERROR(IF($M84='Progress check conditions'!$F$4,VLOOKUP($CQ84,'Progress check conditions'!$G$4:$H$6,2,TRUE),IF($M84='Progress check conditions'!$F$7,VLOOKUP($CQ84,'Progress check conditions'!$G$7:$H$9,2,TRUE),IF($M84='Progress check conditions'!$F$10,VLOOKUP($CQ84,'Progress check conditions'!$G$10:$H$12,2,TRUE),IF($M84='Progress check conditions'!$F$13,VLOOKUP($CQ84,'Progress check conditions'!$G$13:$H$15,2,TRUE),IF($M84='Progress check conditions'!$F$16,VLOOKUP($CQ84,'Progress check conditions'!$G$16:$H$18,2,TRUE),IF($M84='Progress check conditions'!$F$19,VLOOKUP($CQ84,'Progress check conditions'!$G$19:$H$21,2,TRUE),VLOOKUP($CQ84,'Progress check conditions'!$G$22:$H$24,2,TRUE))))))),"No judgement")</f>
        <v>No judgement</v>
      </c>
      <c r="CS84" s="115"/>
      <c r="CT84" s="116"/>
      <c r="CU84" s="117"/>
      <c r="CV84" s="1"/>
      <c r="CW84" s="5"/>
      <c r="CX84" s="8"/>
      <c r="CY84" s="6"/>
      <c r="CZ84" s="5"/>
      <c r="DA84" s="9"/>
      <c r="DB84" s="1"/>
      <c r="DC84" s="4"/>
      <c r="DD84" s="8"/>
      <c r="DE84" s="6"/>
      <c r="DF84" s="4"/>
      <c r="DG84" s="9"/>
      <c r="DH84" s="1"/>
      <c r="DI84" s="4"/>
      <c r="DJ84" s="8"/>
      <c r="DK84" s="6"/>
      <c r="DL84" s="4"/>
      <c r="DM84" s="9"/>
      <c r="DN84" s="1"/>
      <c r="DO84" s="3"/>
      <c r="DP84" s="7"/>
      <c r="DQ84" s="3"/>
      <c r="DR84" s="4"/>
      <c r="DS84" s="15"/>
      <c r="DT84" s="1"/>
      <c r="DU84" s="3"/>
      <c r="DV84" s="7"/>
      <c r="DW84" s="3"/>
      <c r="DX84" s="4"/>
      <c r="DY84" s="15"/>
      <c r="DZ84" s="1"/>
      <c r="EA84" s="3"/>
      <c r="EB84" s="7"/>
      <c r="EC84" s="3"/>
      <c r="ED84" s="4"/>
      <c r="EE84" s="15"/>
      <c r="EF84" s="130">
        <f>'Multipliers for tiers'!$I$4*SUM(CV84,CY84,DB84,DE84,DH84,DQ84,DN84,DT84,DK84,DW84,DZ84,EC84)+'Multipliers for tiers'!$I$5*SUM(CW84,CZ84,DC84,DF84,DI84,DR84,DO84,DU84,DL84,DX84,EA84,ED84)+'Multipliers for tiers'!$I$6*SUM(CX84,DA84,DD84,DG84,DJ84,DS84,DP84,DV84,DM84,DY84,EB84,EE84)</f>
        <v>0</v>
      </c>
      <c r="EG84" s="144">
        <f t="shared" si="14"/>
        <v>0</v>
      </c>
      <c r="EH84" s="133" t="str">
        <f t="shared" si="15"/>
        <v xml:space="preserve"> </v>
      </c>
      <c r="EI84" s="164" t="str">
        <f>IFERROR(IF($M84='Progress check conditions'!$J$4,VLOOKUP($EH84,'Progress check conditions'!$K$4:$L$6,2,TRUE),IF($M84='Progress check conditions'!$J$7,VLOOKUP($EH84,'Progress check conditions'!$K$7:$L$9,2,TRUE),IF($M84='Progress check conditions'!$J$10,VLOOKUP($EH84,'Progress check conditions'!$K$10:$L$12,2,TRUE),IF($M84='Progress check conditions'!$J$13,VLOOKUP($EH84,'Progress check conditions'!$K$13:$L$15,2,TRUE),IF($M84='Progress check conditions'!$J$16,VLOOKUP($EH84,'Progress check conditions'!$K$16:$L$18,2,TRUE),IF($M84='Progress check conditions'!$J$19,VLOOKUP($EH84,'Progress check conditions'!$K$19:$L$21,2,TRUE),VLOOKUP($EH84,'Progress check conditions'!$K$22:$L$24,2,TRUE))))))),"No judgement")</f>
        <v>No judgement</v>
      </c>
      <c r="EJ84" s="115"/>
      <c r="EK84" s="116"/>
      <c r="EL84" s="117"/>
      <c r="EM84" s="1"/>
      <c r="EN84" s="4"/>
      <c r="EO84" s="16"/>
      <c r="EP84" s="8"/>
      <c r="EQ84" s="6"/>
      <c r="ER84" s="6"/>
      <c r="ES84" s="6"/>
      <c r="ET84" s="5"/>
      <c r="EU84" s="1"/>
      <c r="EV84" s="4"/>
      <c r="EW84" s="16"/>
      <c r="EX84" s="8"/>
      <c r="EY84" s="6"/>
      <c r="EZ84" s="4"/>
      <c r="FA84" s="16"/>
      <c r="FB84" s="9"/>
      <c r="FC84" s="1"/>
      <c r="FD84" s="4"/>
      <c r="FE84" s="16"/>
      <c r="FF84" s="8"/>
      <c r="FG84" s="6"/>
      <c r="FH84" s="4"/>
      <c r="FI84" s="16"/>
      <c r="FJ84" s="9"/>
      <c r="FK84" s="1"/>
      <c r="FL84" s="4"/>
      <c r="FM84" s="16"/>
      <c r="FN84" s="7"/>
      <c r="FO84" s="3"/>
      <c r="FP84" s="5"/>
      <c r="FQ84" s="5"/>
      <c r="FR84" s="15"/>
      <c r="FS84" s="1"/>
      <c r="FT84" s="4"/>
      <c r="FU84" s="16"/>
      <c r="FV84" s="7"/>
      <c r="FW84" s="3"/>
      <c r="FX84" s="5"/>
      <c r="FY84" s="5"/>
      <c r="FZ84" s="15"/>
      <c r="GA84" s="1"/>
      <c r="GB84" s="4"/>
      <c r="GC84" s="4"/>
      <c r="GD84" s="7"/>
      <c r="GE84" s="3"/>
      <c r="GF84" s="5"/>
      <c r="GG84" s="5"/>
      <c r="GH84" s="15"/>
      <c r="GI84" s="130">
        <f>'Multipliers for tiers'!$L$4*SUM(EM84,EQ84,EU84,EY84,FC84,FG84,FK84,FO84,FS84,FW84,GA84,GE84)+'Multipliers for tiers'!$L$5*SUM(EN84,ER84,EV84,EZ84,FD84,FH84,FL84,FP84,FT84,FX84,GB84,GF84)+'Multipliers for tiers'!$L$6*SUM(EO84,ES84,EW84,FA84,FE84,FI84,FM84,FQ84,FU84,FY84,GC84,GG84)+'Multipliers for tiers'!$L$7*SUM(EP84,ET84,EX84,FB84,FF84,FJ84,FN84,FR84,FV84,FZ84,GD84,GH84)</f>
        <v>0</v>
      </c>
      <c r="GJ84" s="144">
        <f t="shared" si="16"/>
        <v>0</v>
      </c>
      <c r="GK84" s="136" t="str">
        <f t="shared" si="17"/>
        <v xml:space="preserve"> </v>
      </c>
      <c r="GL84" s="164" t="str">
        <f>IFERROR(IF($M84='Progress check conditions'!$N$4,VLOOKUP($GK84,'Progress check conditions'!$O$4:$P$6,2,TRUE),IF($M84='Progress check conditions'!$N$7,VLOOKUP($GK84,'Progress check conditions'!$O$7:$P$9,2,TRUE),IF($M84='Progress check conditions'!$N$10,VLOOKUP($GK84,'Progress check conditions'!$O$10:$P$12,2,TRUE),IF($M84='Progress check conditions'!$N$13,VLOOKUP($GK84,'Progress check conditions'!$O$13:$P$15,2,TRUE),IF($M84='Progress check conditions'!$N$16,VLOOKUP($GK84,'Progress check conditions'!$O$16:$P$18,2,TRUE),IF($M84='Progress check conditions'!$N$19,VLOOKUP($GK84,'Progress check conditions'!$O$19:$P$21,2,TRUE),VLOOKUP($GK84,'Progress check conditions'!$O$22:$P$24,2,TRUE))))))),"No judgement")</f>
        <v>No judgement</v>
      </c>
      <c r="GM84" s="115"/>
      <c r="GN84" s="116"/>
      <c r="GO84" s="117"/>
      <c r="GP84" s="1"/>
      <c r="GQ84" s="4"/>
      <c r="GR84" s="4"/>
      <c r="GS84" s="8"/>
      <c r="GT84" s="6"/>
      <c r="GU84" s="6"/>
      <c r="GV84" s="6"/>
      <c r="GW84" s="5"/>
      <c r="GX84" s="1"/>
      <c r="GY84" s="4"/>
      <c r="GZ84" s="4"/>
      <c r="HA84" s="8"/>
      <c r="HB84" s="6"/>
      <c r="HC84" s="4"/>
      <c r="HD84" s="4"/>
      <c r="HE84" s="9"/>
      <c r="HF84" s="1"/>
      <c r="HG84" s="4"/>
      <c r="HH84" s="4"/>
      <c r="HI84" s="8"/>
      <c r="HJ84" s="6"/>
      <c r="HK84" s="4"/>
      <c r="HL84" s="4"/>
      <c r="HM84" s="9"/>
      <c r="HN84" s="130">
        <f>'Multipliers for tiers'!$O$4*SUM(GP84,GT84,GX84,HB84,HF84,HJ84)+'Multipliers for tiers'!$O$5*SUM(GQ84,GU84,GY84,HC84,HG84,HK84)+'Multipliers for tiers'!$O$6*SUM(GR84,GV84,GZ84,HD84,HH84,HL84)+'Multipliers for tiers'!$O$7*SUM(GS84,GW84,HA84,HE84,HI84,HM84)</f>
        <v>0</v>
      </c>
      <c r="HO84" s="144">
        <f t="shared" si="18"/>
        <v>0</v>
      </c>
      <c r="HP84" s="136" t="str">
        <f t="shared" si="19"/>
        <v xml:space="preserve"> </v>
      </c>
      <c r="HQ84" s="164" t="str">
        <f>IFERROR(IF($M84='Progress check conditions'!$N$4,VLOOKUP($HP84,'Progress check conditions'!$S$4:$T$6,2,TRUE),IF($M84='Progress check conditions'!$N$7,VLOOKUP($HP84,'Progress check conditions'!$S$7:$T$9,2,TRUE),IF($M84='Progress check conditions'!$N$10,VLOOKUP($HP84,'Progress check conditions'!$S$10:$T$12,2,TRUE),IF($M84='Progress check conditions'!$N$13,VLOOKUP($HP84,'Progress check conditions'!$S$13:$T$15,2,TRUE),IF($M84='Progress check conditions'!$N$16,VLOOKUP($HP84,'Progress check conditions'!$S$16:$T$18,2,TRUE),IF($M84='Progress check conditions'!$N$19,VLOOKUP($HP84,'Progress check conditions'!$S$19:$T$21,2,TRUE),VLOOKUP($HP84,'Progress check conditions'!$S$22:$T$24,2,TRUE))))))),"No judgement")</f>
        <v>No judgement</v>
      </c>
      <c r="HR84" s="115"/>
      <c r="HS84" s="116"/>
      <c r="HT84" s="117"/>
    </row>
    <row r="85" spans="1:228" x14ac:dyDescent="0.3">
      <c r="A85" s="156"/>
      <c r="B85" s="110"/>
      <c r="C85" s="111"/>
      <c r="D85" s="109"/>
      <c r="E85" s="112"/>
      <c r="F85" s="112"/>
      <c r="G85" s="112"/>
      <c r="H85" s="112"/>
      <c r="I85" s="113"/>
      <c r="J85" s="109"/>
      <c r="K85" s="113"/>
      <c r="L85" s="109"/>
      <c r="M85" s="114"/>
      <c r="N85" s="1"/>
      <c r="O85" s="5"/>
      <c r="P85" s="8"/>
      <c r="Q85" s="6"/>
      <c r="R85" s="5"/>
      <c r="S85" s="9"/>
      <c r="T85" s="1"/>
      <c r="U85" s="4"/>
      <c r="V85" s="8"/>
      <c r="W85" s="6"/>
      <c r="X85" s="4"/>
      <c r="Y85" s="9"/>
      <c r="Z85" s="1"/>
      <c r="AA85" s="4"/>
      <c r="AB85" s="8"/>
      <c r="AC85" s="6"/>
      <c r="AD85" s="4"/>
      <c r="AE85" s="9"/>
      <c r="AF85" s="1"/>
      <c r="AG85" s="3"/>
      <c r="AH85" s="7"/>
      <c r="AI85" s="3"/>
      <c r="AJ85" s="4"/>
      <c r="AK85" s="15"/>
      <c r="AL85" s="1"/>
      <c r="AM85" s="3"/>
      <c r="AN85" s="7"/>
      <c r="AO85" s="3"/>
      <c r="AP85" s="4"/>
      <c r="AQ85" s="15"/>
      <c r="AR85" s="1"/>
      <c r="AS85" s="3"/>
      <c r="AT85" s="43"/>
      <c r="AU85" s="130">
        <f>'Multipliers for tiers'!$C$4*SUM(N85,Q85,T85,W85,AF85,AC85,AI85,Z85,AL85,AO85,AR85)+'Multipliers for tiers'!$C$5*SUM(O85,R85,U85,X85,AG85,AD85,AJ85,AA85,AM85,AP85,AS85)+'Multipliers for tiers'!$C$6*SUM(P85,S85,V85,Y85,AH85,AE85,AK85,AB85,AN85,AQ85,AT85)</f>
        <v>0</v>
      </c>
      <c r="AV85" s="141">
        <f t="shared" si="10"/>
        <v>0</v>
      </c>
      <c r="AW85" s="151" t="str">
        <f t="shared" si="11"/>
        <v xml:space="preserve"> </v>
      </c>
      <c r="AX85" s="164" t="str">
        <f>IFERROR(IF($M85='Progress check conditions'!$B$4,VLOOKUP($AW85,'Progress check conditions'!$C$4:$D$6,2,TRUE),IF($M85='Progress check conditions'!$B$7,VLOOKUP($AW85,'Progress check conditions'!$C$7:$D$9,2,TRUE),IF($M85='Progress check conditions'!$B$10,VLOOKUP($AW85,'Progress check conditions'!$C$10:$D$12,2,TRUE),IF($M85='Progress check conditions'!$B$13,VLOOKUP($AW85,'Progress check conditions'!$C$13:$D$15,2,TRUE),IF($M85='Progress check conditions'!$B$16,VLOOKUP($AW85,'Progress check conditions'!$C$16:$D$18,2,TRUE),IF($M85='Progress check conditions'!$B$19,VLOOKUP($AW85,'Progress check conditions'!$C$19:$D$21,2,TRUE),VLOOKUP($AW85,'Progress check conditions'!$C$22:$D$24,2,TRUE))))))),"No judgement")</f>
        <v>No judgement</v>
      </c>
      <c r="AY85" s="115"/>
      <c r="AZ85" s="116"/>
      <c r="BA85" s="117"/>
      <c r="BB85" s="6"/>
      <c r="BC85" s="5"/>
      <c r="BD85" s="8"/>
      <c r="BE85" s="6"/>
      <c r="BF85" s="5"/>
      <c r="BG85" s="9"/>
      <c r="BH85" s="1"/>
      <c r="BI85" s="4"/>
      <c r="BJ85" s="8"/>
      <c r="BK85" s="6"/>
      <c r="BL85" s="4"/>
      <c r="BM85" s="9"/>
      <c r="BN85" s="1"/>
      <c r="BO85" s="4"/>
      <c r="BP85" s="8"/>
      <c r="BQ85" s="6"/>
      <c r="BR85" s="4"/>
      <c r="BS85" s="9"/>
      <c r="BT85" s="1"/>
      <c r="BU85" s="3"/>
      <c r="BV85" s="7"/>
      <c r="BW85" s="3"/>
      <c r="BX85" s="4"/>
      <c r="BY85" s="15"/>
      <c r="BZ85" s="1"/>
      <c r="CA85" s="3"/>
      <c r="CB85" s="7"/>
      <c r="CC85" s="3"/>
      <c r="CD85" s="4"/>
      <c r="CE85" s="15"/>
      <c r="CF85" s="1"/>
      <c r="CG85" s="3"/>
      <c r="CH85" s="7"/>
      <c r="CI85" s="2"/>
      <c r="CJ85" s="4"/>
      <c r="CK85" s="19"/>
      <c r="CL85" s="3"/>
      <c r="CM85" s="4"/>
      <c r="CN85" s="15"/>
      <c r="CO85" s="130">
        <f>'Multipliers for tiers'!$F$4*SUM(BB85,BE85,BH85,BK85,BN85,BQ85,BZ85,BW85,CC85,BT85,CF85,CI85,CL85)+'Multipliers for tiers'!$F$5*SUM(BC85,BF85,BI85,BL85,BO85,BR85,CA85,BX85,CD85,BU85,CG85,CJ85,CM85)+'Multipliers for tiers'!$F$6*SUM(BD85,BG85,BJ85,BM85,BP85,BS85,CB85,BY85,CE85,BV85,CH85,CK85,CN85)</f>
        <v>0</v>
      </c>
      <c r="CP85" s="144">
        <f t="shared" si="12"/>
        <v>0</v>
      </c>
      <c r="CQ85" s="133" t="str">
        <f t="shared" si="13"/>
        <v xml:space="preserve"> </v>
      </c>
      <c r="CR85" s="164" t="str">
        <f>IFERROR(IF($M85='Progress check conditions'!$F$4,VLOOKUP($CQ85,'Progress check conditions'!$G$4:$H$6,2,TRUE),IF($M85='Progress check conditions'!$F$7,VLOOKUP($CQ85,'Progress check conditions'!$G$7:$H$9,2,TRUE),IF($M85='Progress check conditions'!$F$10,VLOOKUP($CQ85,'Progress check conditions'!$G$10:$H$12,2,TRUE),IF($M85='Progress check conditions'!$F$13,VLOOKUP($CQ85,'Progress check conditions'!$G$13:$H$15,2,TRUE),IF($M85='Progress check conditions'!$F$16,VLOOKUP($CQ85,'Progress check conditions'!$G$16:$H$18,2,TRUE),IF($M85='Progress check conditions'!$F$19,VLOOKUP($CQ85,'Progress check conditions'!$G$19:$H$21,2,TRUE),VLOOKUP($CQ85,'Progress check conditions'!$G$22:$H$24,2,TRUE))))))),"No judgement")</f>
        <v>No judgement</v>
      </c>
      <c r="CS85" s="115"/>
      <c r="CT85" s="116"/>
      <c r="CU85" s="117"/>
      <c r="CV85" s="1"/>
      <c r="CW85" s="5"/>
      <c r="CX85" s="8"/>
      <c r="CY85" s="6"/>
      <c r="CZ85" s="5"/>
      <c r="DA85" s="9"/>
      <c r="DB85" s="1"/>
      <c r="DC85" s="4"/>
      <c r="DD85" s="8"/>
      <c r="DE85" s="6"/>
      <c r="DF85" s="4"/>
      <c r="DG85" s="9"/>
      <c r="DH85" s="1"/>
      <c r="DI85" s="4"/>
      <c r="DJ85" s="8"/>
      <c r="DK85" s="6"/>
      <c r="DL85" s="4"/>
      <c r="DM85" s="9"/>
      <c r="DN85" s="1"/>
      <c r="DO85" s="3"/>
      <c r="DP85" s="7"/>
      <c r="DQ85" s="3"/>
      <c r="DR85" s="4"/>
      <c r="DS85" s="15"/>
      <c r="DT85" s="1"/>
      <c r="DU85" s="3"/>
      <c r="DV85" s="7"/>
      <c r="DW85" s="3"/>
      <c r="DX85" s="4"/>
      <c r="DY85" s="15"/>
      <c r="DZ85" s="1"/>
      <c r="EA85" s="3"/>
      <c r="EB85" s="7"/>
      <c r="EC85" s="3"/>
      <c r="ED85" s="4"/>
      <c r="EE85" s="15"/>
      <c r="EF85" s="130">
        <f>'Multipliers for tiers'!$I$4*SUM(CV85,CY85,DB85,DE85,DH85,DQ85,DN85,DT85,DK85,DW85,DZ85,EC85)+'Multipliers for tiers'!$I$5*SUM(CW85,CZ85,DC85,DF85,DI85,DR85,DO85,DU85,DL85,DX85,EA85,ED85)+'Multipliers for tiers'!$I$6*SUM(CX85,DA85,DD85,DG85,DJ85,DS85,DP85,DV85,DM85,DY85,EB85,EE85)</f>
        <v>0</v>
      </c>
      <c r="EG85" s="144">
        <f t="shared" si="14"/>
        <v>0</v>
      </c>
      <c r="EH85" s="133" t="str">
        <f t="shared" si="15"/>
        <v xml:space="preserve"> </v>
      </c>
      <c r="EI85" s="164" t="str">
        <f>IFERROR(IF($M85='Progress check conditions'!$J$4,VLOOKUP($EH85,'Progress check conditions'!$K$4:$L$6,2,TRUE),IF($M85='Progress check conditions'!$J$7,VLOOKUP($EH85,'Progress check conditions'!$K$7:$L$9,2,TRUE),IF($M85='Progress check conditions'!$J$10,VLOOKUP($EH85,'Progress check conditions'!$K$10:$L$12,2,TRUE),IF($M85='Progress check conditions'!$J$13,VLOOKUP($EH85,'Progress check conditions'!$K$13:$L$15,2,TRUE),IF($M85='Progress check conditions'!$J$16,VLOOKUP($EH85,'Progress check conditions'!$K$16:$L$18,2,TRUE),IF($M85='Progress check conditions'!$J$19,VLOOKUP($EH85,'Progress check conditions'!$K$19:$L$21,2,TRUE),VLOOKUP($EH85,'Progress check conditions'!$K$22:$L$24,2,TRUE))))))),"No judgement")</f>
        <v>No judgement</v>
      </c>
      <c r="EJ85" s="115"/>
      <c r="EK85" s="116"/>
      <c r="EL85" s="117"/>
      <c r="EM85" s="1"/>
      <c r="EN85" s="4"/>
      <c r="EO85" s="16"/>
      <c r="EP85" s="8"/>
      <c r="EQ85" s="6"/>
      <c r="ER85" s="6"/>
      <c r="ES85" s="6"/>
      <c r="ET85" s="5"/>
      <c r="EU85" s="1"/>
      <c r="EV85" s="4"/>
      <c r="EW85" s="16"/>
      <c r="EX85" s="8"/>
      <c r="EY85" s="6"/>
      <c r="EZ85" s="4"/>
      <c r="FA85" s="16"/>
      <c r="FB85" s="9"/>
      <c r="FC85" s="1"/>
      <c r="FD85" s="4"/>
      <c r="FE85" s="16"/>
      <c r="FF85" s="8"/>
      <c r="FG85" s="6"/>
      <c r="FH85" s="4"/>
      <c r="FI85" s="16"/>
      <c r="FJ85" s="9"/>
      <c r="FK85" s="1"/>
      <c r="FL85" s="4"/>
      <c r="FM85" s="16"/>
      <c r="FN85" s="7"/>
      <c r="FO85" s="3"/>
      <c r="FP85" s="5"/>
      <c r="FQ85" s="5"/>
      <c r="FR85" s="15"/>
      <c r="FS85" s="1"/>
      <c r="FT85" s="4"/>
      <c r="FU85" s="16"/>
      <c r="FV85" s="7"/>
      <c r="FW85" s="3"/>
      <c r="FX85" s="5"/>
      <c r="FY85" s="5"/>
      <c r="FZ85" s="15"/>
      <c r="GA85" s="1"/>
      <c r="GB85" s="4"/>
      <c r="GC85" s="4"/>
      <c r="GD85" s="7"/>
      <c r="GE85" s="3"/>
      <c r="GF85" s="5"/>
      <c r="GG85" s="5"/>
      <c r="GH85" s="15"/>
      <c r="GI85" s="130">
        <f>'Multipliers for tiers'!$L$4*SUM(EM85,EQ85,EU85,EY85,FC85,FG85,FK85,FO85,FS85,FW85,GA85,GE85)+'Multipliers for tiers'!$L$5*SUM(EN85,ER85,EV85,EZ85,FD85,FH85,FL85,FP85,FT85,FX85,GB85,GF85)+'Multipliers for tiers'!$L$6*SUM(EO85,ES85,EW85,FA85,FE85,FI85,FM85,FQ85,FU85,FY85,GC85,GG85)+'Multipliers for tiers'!$L$7*SUM(EP85,ET85,EX85,FB85,FF85,FJ85,FN85,FR85,FV85,FZ85,GD85,GH85)</f>
        <v>0</v>
      </c>
      <c r="GJ85" s="144">
        <f t="shared" si="16"/>
        <v>0</v>
      </c>
      <c r="GK85" s="136" t="str">
        <f t="shared" si="17"/>
        <v xml:space="preserve"> </v>
      </c>
      <c r="GL85" s="164" t="str">
        <f>IFERROR(IF($M85='Progress check conditions'!$N$4,VLOOKUP($GK85,'Progress check conditions'!$O$4:$P$6,2,TRUE),IF($M85='Progress check conditions'!$N$7,VLOOKUP($GK85,'Progress check conditions'!$O$7:$P$9,2,TRUE),IF($M85='Progress check conditions'!$N$10,VLOOKUP($GK85,'Progress check conditions'!$O$10:$P$12,2,TRUE),IF($M85='Progress check conditions'!$N$13,VLOOKUP($GK85,'Progress check conditions'!$O$13:$P$15,2,TRUE),IF($M85='Progress check conditions'!$N$16,VLOOKUP($GK85,'Progress check conditions'!$O$16:$P$18,2,TRUE),IF($M85='Progress check conditions'!$N$19,VLOOKUP($GK85,'Progress check conditions'!$O$19:$P$21,2,TRUE),VLOOKUP($GK85,'Progress check conditions'!$O$22:$P$24,2,TRUE))))))),"No judgement")</f>
        <v>No judgement</v>
      </c>
      <c r="GM85" s="115"/>
      <c r="GN85" s="116"/>
      <c r="GO85" s="117"/>
      <c r="GP85" s="1"/>
      <c r="GQ85" s="4"/>
      <c r="GR85" s="4"/>
      <c r="GS85" s="8"/>
      <c r="GT85" s="6"/>
      <c r="GU85" s="6"/>
      <c r="GV85" s="6"/>
      <c r="GW85" s="5"/>
      <c r="GX85" s="1"/>
      <c r="GY85" s="4"/>
      <c r="GZ85" s="4"/>
      <c r="HA85" s="8"/>
      <c r="HB85" s="6"/>
      <c r="HC85" s="4"/>
      <c r="HD85" s="4"/>
      <c r="HE85" s="9"/>
      <c r="HF85" s="1"/>
      <c r="HG85" s="4"/>
      <c r="HH85" s="4"/>
      <c r="HI85" s="8"/>
      <c r="HJ85" s="6"/>
      <c r="HK85" s="4"/>
      <c r="HL85" s="4"/>
      <c r="HM85" s="9"/>
      <c r="HN85" s="130">
        <f>'Multipliers for tiers'!$O$4*SUM(GP85,GT85,GX85,HB85,HF85,HJ85)+'Multipliers for tiers'!$O$5*SUM(GQ85,GU85,GY85,HC85,HG85,HK85)+'Multipliers for tiers'!$O$6*SUM(GR85,GV85,GZ85,HD85,HH85,HL85)+'Multipliers for tiers'!$O$7*SUM(GS85,GW85,HA85,HE85,HI85,HM85)</f>
        <v>0</v>
      </c>
      <c r="HO85" s="144">
        <f t="shared" si="18"/>
        <v>0</v>
      </c>
      <c r="HP85" s="136" t="str">
        <f t="shared" si="19"/>
        <v xml:space="preserve"> </v>
      </c>
      <c r="HQ85" s="164" t="str">
        <f>IFERROR(IF($M85='Progress check conditions'!$N$4,VLOOKUP($HP85,'Progress check conditions'!$S$4:$T$6,2,TRUE),IF($M85='Progress check conditions'!$N$7,VLOOKUP($HP85,'Progress check conditions'!$S$7:$T$9,2,TRUE),IF($M85='Progress check conditions'!$N$10,VLOOKUP($HP85,'Progress check conditions'!$S$10:$T$12,2,TRUE),IF($M85='Progress check conditions'!$N$13,VLOOKUP($HP85,'Progress check conditions'!$S$13:$T$15,2,TRUE),IF($M85='Progress check conditions'!$N$16,VLOOKUP($HP85,'Progress check conditions'!$S$16:$T$18,2,TRUE),IF($M85='Progress check conditions'!$N$19,VLOOKUP($HP85,'Progress check conditions'!$S$19:$T$21,2,TRUE),VLOOKUP($HP85,'Progress check conditions'!$S$22:$T$24,2,TRUE))))))),"No judgement")</f>
        <v>No judgement</v>
      </c>
      <c r="HR85" s="115"/>
      <c r="HS85" s="116"/>
      <c r="HT85" s="117"/>
    </row>
    <row r="86" spans="1:228" x14ac:dyDescent="0.3">
      <c r="A86" s="156"/>
      <c r="B86" s="110"/>
      <c r="C86" s="111"/>
      <c r="D86" s="109"/>
      <c r="E86" s="112"/>
      <c r="F86" s="112"/>
      <c r="G86" s="112"/>
      <c r="H86" s="112"/>
      <c r="I86" s="113"/>
      <c r="J86" s="109"/>
      <c r="K86" s="113"/>
      <c r="L86" s="109"/>
      <c r="M86" s="114"/>
      <c r="N86" s="1"/>
      <c r="O86" s="5"/>
      <c r="P86" s="8"/>
      <c r="Q86" s="6"/>
      <c r="R86" s="5"/>
      <c r="S86" s="9"/>
      <c r="T86" s="1"/>
      <c r="U86" s="4"/>
      <c r="V86" s="8"/>
      <c r="W86" s="6"/>
      <c r="X86" s="4"/>
      <c r="Y86" s="9"/>
      <c r="Z86" s="1"/>
      <c r="AA86" s="4"/>
      <c r="AB86" s="8"/>
      <c r="AC86" s="6"/>
      <c r="AD86" s="4"/>
      <c r="AE86" s="9"/>
      <c r="AF86" s="1"/>
      <c r="AG86" s="3"/>
      <c r="AH86" s="7"/>
      <c r="AI86" s="3"/>
      <c r="AJ86" s="4"/>
      <c r="AK86" s="15"/>
      <c r="AL86" s="1"/>
      <c r="AM86" s="3"/>
      <c r="AN86" s="7"/>
      <c r="AO86" s="3"/>
      <c r="AP86" s="4"/>
      <c r="AQ86" s="15"/>
      <c r="AR86" s="1"/>
      <c r="AS86" s="3"/>
      <c r="AT86" s="43"/>
      <c r="AU86" s="130">
        <f>'Multipliers for tiers'!$C$4*SUM(N86,Q86,T86,W86,AF86,AC86,AI86,Z86,AL86,AO86,AR86)+'Multipliers for tiers'!$C$5*SUM(O86,R86,U86,X86,AG86,AD86,AJ86,AA86,AM86,AP86,AS86)+'Multipliers for tiers'!$C$6*SUM(P86,S86,V86,Y86,AH86,AE86,AK86,AB86,AN86,AQ86,AT86)</f>
        <v>0</v>
      </c>
      <c r="AV86" s="141">
        <f t="shared" si="10"/>
        <v>0</v>
      </c>
      <c r="AW86" s="151" t="str">
        <f t="shared" si="11"/>
        <v xml:space="preserve"> </v>
      </c>
      <c r="AX86" s="164" t="str">
        <f>IFERROR(IF($M86='Progress check conditions'!$B$4,VLOOKUP($AW86,'Progress check conditions'!$C$4:$D$6,2,TRUE),IF($M86='Progress check conditions'!$B$7,VLOOKUP($AW86,'Progress check conditions'!$C$7:$D$9,2,TRUE),IF($M86='Progress check conditions'!$B$10,VLOOKUP($AW86,'Progress check conditions'!$C$10:$D$12,2,TRUE),IF($M86='Progress check conditions'!$B$13,VLOOKUP($AW86,'Progress check conditions'!$C$13:$D$15,2,TRUE),IF($M86='Progress check conditions'!$B$16,VLOOKUP($AW86,'Progress check conditions'!$C$16:$D$18,2,TRUE),IF($M86='Progress check conditions'!$B$19,VLOOKUP($AW86,'Progress check conditions'!$C$19:$D$21,2,TRUE),VLOOKUP($AW86,'Progress check conditions'!$C$22:$D$24,2,TRUE))))))),"No judgement")</f>
        <v>No judgement</v>
      </c>
      <c r="AY86" s="115"/>
      <c r="AZ86" s="116"/>
      <c r="BA86" s="117"/>
      <c r="BB86" s="6"/>
      <c r="BC86" s="5"/>
      <c r="BD86" s="8"/>
      <c r="BE86" s="6"/>
      <c r="BF86" s="5"/>
      <c r="BG86" s="9"/>
      <c r="BH86" s="1"/>
      <c r="BI86" s="4"/>
      <c r="BJ86" s="8"/>
      <c r="BK86" s="6"/>
      <c r="BL86" s="4"/>
      <c r="BM86" s="9"/>
      <c r="BN86" s="1"/>
      <c r="BO86" s="4"/>
      <c r="BP86" s="8"/>
      <c r="BQ86" s="6"/>
      <c r="BR86" s="4"/>
      <c r="BS86" s="9"/>
      <c r="BT86" s="1"/>
      <c r="BU86" s="3"/>
      <c r="BV86" s="7"/>
      <c r="BW86" s="3"/>
      <c r="BX86" s="4"/>
      <c r="BY86" s="15"/>
      <c r="BZ86" s="1"/>
      <c r="CA86" s="3"/>
      <c r="CB86" s="7"/>
      <c r="CC86" s="3"/>
      <c r="CD86" s="4"/>
      <c r="CE86" s="15"/>
      <c r="CF86" s="1"/>
      <c r="CG86" s="3"/>
      <c r="CH86" s="7"/>
      <c r="CI86" s="2"/>
      <c r="CJ86" s="4"/>
      <c r="CK86" s="19"/>
      <c r="CL86" s="3"/>
      <c r="CM86" s="4"/>
      <c r="CN86" s="15"/>
      <c r="CO86" s="130">
        <f>'Multipliers for tiers'!$F$4*SUM(BB86,BE86,BH86,BK86,BN86,BQ86,BZ86,BW86,CC86,BT86,CF86,CI86,CL86)+'Multipliers for tiers'!$F$5*SUM(BC86,BF86,BI86,BL86,BO86,BR86,CA86,BX86,CD86,BU86,CG86,CJ86,CM86)+'Multipliers for tiers'!$F$6*SUM(BD86,BG86,BJ86,BM86,BP86,BS86,CB86,BY86,CE86,BV86,CH86,CK86,CN86)</f>
        <v>0</v>
      </c>
      <c r="CP86" s="144">
        <f t="shared" si="12"/>
        <v>0</v>
      </c>
      <c r="CQ86" s="133" t="str">
        <f t="shared" si="13"/>
        <v xml:space="preserve"> </v>
      </c>
      <c r="CR86" s="164" t="str">
        <f>IFERROR(IF($M86='Progress check conditions'!$F$4,VLOOKUP($CQ86,'Progress check conditions'!$G$4:$H$6,2,TRUE),IF($M86='Progress check conditions'!$F$7,VLOOKUP($CQ86,'Progress check conditions'!$G$7:$H$9,2,TRUE),IF($M86='Progress check conditions'!$F$10,VLOOKUP($CQ86,'Progress check conditions'!$G$10:$H$12,2,TRUE),IF($M86='Progress check conditions'!$F$13,VLOOKUP($CQ86,'Progress check conditions'!$G$13:$H$15,2,TRUE),IF($M86='Progress check conditions'!$F$16,VLOOKUP($CQ86,'Progress check conditions'!$G$16:$H$18,2,TRUE),IF($M86='Progress check conditions'!$F$19,VLOOKUP($CQ86,'Progress check conditions'!$G$19:$H$21,2,TRUE),VLOOKUP($CQ86,'Progress check conditions'!$G$22:$H$24,2,TRUE))))))),"No judgement")</f>
        <v>No judgement</v>
      </c>
      <c r="CS86" s="115"/>
      <c r="CT86" s="116"/>
      <c r="CU86" s="117"/>
      <c r="CV86" s="1"/>
      <c r="CW86" s="5"/>
      <c r="CX86" s="8"/>
      <c r="CY86" s="6"/>
      <c r="CZ86" s="5"/>
      <c r="DA86" s="9"/>
      <c r="DB86" s="1"/>
      <c r="DC86" s="4"/>
      <c r="DD86" s="8"/>
      <c r="DE86" s="6"/>
      <c r="DF86" s="4"/>
      <c r="DG86" s="9"/>
      <c r="DH86" s="1"/>
      <c r="DI86" s="4"/>
      <c r="DJ86" s="8"/>
      <c r="DK86" s="6"/>
      <c r="DL86" s="4"/>
      <c r="DM86" s="9"/>
      <c r="DN86" s="1"/>
      <c r="DO86" s="3"/>
      <c r="DP86" s="7"/>
      <c r="DQ86" s="3"/>
      <c r="DR86" s="4"/>
      <c r="DS86" s="15"/>
      <c r="DT86" s="1"/>
      <c r="DU86" s="3"/>
      <c r="DV86" s="7"/>
      <c r="DW86" s="3"/>
      <c r="DX86" s="4"/>
      <c r="DY86" s="15"/>
      <c r="DZ86" s="1"/>
      <c r="EA86" s="3"/>
      <c r="EB86" s="7"/>
      <c r="EC86" s="3"/>
      <c r="ED86" s="4"/>
      <c r="EE86" s="15"/>
      <c r="EF86" s="130">
        <f>'Multipliers for tiers'!$I$4*SUM(CV86,CY86,DB86,DE86,DH86,DQ86,DN86,DT86,DK86,DW86,DZ86,EC86)+'Multipliers for tiers'!$I$5*SUM(CW86,CZ86,DC86,DF86,DI86,DR86,DO86,DU86,DL86,DX86,EA86,ED86)+'Multipliers for tiers'!$I$6*SUM(CX86,DA86,DD86,DG86,DJ86,DS86,DP86,DV86,DM86,DY86,EB86,EE86)</f>
        <v>0</v>
      </c>
      <c r="EG86" s="144">
        <f t="shared" si="14"/>
        <v>0</v>
      </c>
      <c r="EH86" s="133" t="str">
        <f t="shared" si="15"/>
        <v xml:space="preserve"> </v>
      </c>
      <c r="EI86" s="164" t="str">
        <f>IFERROR(IF($M86='Progress check conditions'!$J$4,VLOOKUP($EH86,'Progress check conditions'!$K$4:$L$6,2,TRUE),IF($M86='Progress check conditions'!$J$7,VLOOKUP($EH86,'Progress check conditions'!$K$7:$L$9,2,TRUE),IF($M86='Progress check conditions'!$J$10,VLOOKUP($EH86,'Progress check conditions'!$K$10:$L$12,2,TRUE),IF($M86='Progress check conditions'!$J$13,VLOOKUP($EH86,'Progress check conditions'!$K$13:$L$15,2,TRUE),IF($M86='Progress check conditions'!$J$16,VLOOKUP($EH86,'Progress check conditions'!$K$16:$L$18,2,TRUE),IF($M86='Progress check conditions'!$J$19,VLOOKUP($EH86,'Progress check conditions'!$K$19:$L$21,2,TRUE),VLOOKUP($EH86,'Progress check conditions'!$K$22:$L$24,2,TRUE))))))),"No judgement")</f>
        <v>No judgement</v>
      </c>
      <c r="EJ86" s="115"/>
      <c r="EK86" s="116"/>
      <c r="EL86" s="117"/>
      <c r="EM86" s="1"/>
      <c r="EN86" s="4"/>
      <c r="EO86" s="16"/>
      <c r="EP86" s="8"/>
      <c r="EQ86" s="6"/>
      <c r="ER86" s="6"/>
      <c r="ES86" s="6"/>
      <c r="ET86" s="5"/>
      <c r="EU86" s="1"/>
      <c r="EV86" s="4"/>
      <c r="EW86" s="16"/>
      <c r="EX86" s="8"/>
      <c r="EY86" s="6"/>
      <c r="EZ86" s="4"/>
      <c r="FA86" s="16"/>
      <c r="FB86" s="9"/>
      <c r="FC86" s="1"/>
      <c r="FD86" s="4"/>
      <c r="FE86" s="16"/>
      <c r="FF86" s="8"/>
      <c r="FG86" s="6"/>
      <c r="FH86" s="4"/>
      <c r="FI86" s="16"/>
      <c r="FJ86" s="9"/>
      <c r="FK86" s="1"/>
      <c r="FL86" s="4"/>
      <c r="FM86" s="16"/>
      <c r="FN86" s="7"/>
      <c r="FO86" s="3"/>
      <c r="FP86" s="5"/>
      <c r="FQ86" s="5"/>
      <c r="FR86" s="15"/>
      <c r="FS86" s="1"/>
      <c r="FT86" s="4"/>
      <c r="FU86" s="16"/>
      <c r="FV86" s="7"/>
      <c r="FW86" s="3"/>
      <c r="FX86" s="5"/>
      <c r="FY86" s="5"/>
      <c r="FZ86" s="15"/>
      <c r="GA86" s="1"/>
      <c r="GB86" s="4"/>
      <c r="GC86" s="4"/>
      <c r="GD86" s="7"/>
      <c r="GE86" s="3"/>
      <c r="GF86" s="5"/>
      <c r="GG86" s="5"/>
      <c r="GH86" s="15"/>
      <c r="GI86" s="130">
        <f>'Multipliers for tiers'!$L$4*SUM(EM86,EQ86,EU86,EY86,FC86,FG86,FK86,FO86,FS86,FW86,GA86,GE86)+'Multipliers for tiers'!$L$5*SUM(EN86,ER86,EV86,EZ86,FD86,FH86,FL86,FP86,FT86,FX86,GB86,GF86)+'Multipliers for tiers'!$L$6*SUM(EO86,ES86,EW86,FA86,FE86,FI86,FM86,FQ86,FU86,FY86,GC86,GG86)+'Multipliers for tiers'!$L$7*SUM(EP86,ET86,EX86,FB86,FF86,FJ86,FN86,FR86,FV86,FZ86,GD86,GH86)</f>
        <v>0</v>
      </c>
      <c r="GJ86" s="144">
        <f t="shared" si="16"/>
        <v>0</v>
      </c>
      <c r="GK86" s="136" t="str">
        <f t="shared" si="17"/>
        <v xml:space="preserve"> </v>
      </c>
      <c r="GL86" s="164" t="str">
        <f>IFERROR(IF($M86='Progress check conditions'!$N$4,VLOOKUP($GK86,'Progress check conditions'!$O$4:$P$6,2,TRUE),IF($M86='Progress check conditions'!$N$7,VLOOKUP($GK86,'Progress check conditions'!$O$7:$P$9,2,TRUE),IF($M86='Progress check conditions'!$N$10,VLOOKUP($GK86,'Progress check conditions'!$O$10:$P$12,2,TRUE),IF($M86='Progress check conditions'!$N$13,VLOOKUP($GK86,'Progress check conditions'!$O$13:$P$15,2,TRUE),IF($M86='Progress check conditions'!$N$16,VLOOKUP($GK86,'Progress check conditions'!$O$16:$P$18,2,TRUE),IF($M86='Progress check conditions'!$N$19,VLOOKUP($GK86,'Progress check conditions'!$O$19:$P$21,2,TRUE),VLOOKUP($GK86,'Progress check conditions'!$O$22:$P$24,2,TRUE))))))),"No judgement")</f>
        <v>No judgement</v>
      </c>
      <c r="GM86" s="115"/>
      <c r="GN86" s="116"/>
      <c r="GO86" s="117"/>
      <c r="GP86" s="1"/>
      <c r="GQ86" s="4"/>
      <c r="GR86" s="4"/>
      <c r="GS86" s="8"/>
      <c r="GT86" s="6"/>
      <c r="GU86" s="6"/>
      <c r="GV86" s="6"/>
      <c r="GW86" s="5"/>
      <c r="GX86" s="1"/>
      <c r="GY86" s="4"/>
      <c r="GZ86" s="4"/>
      <c r="HA86" s="8"/>
      <c r="HB86" s="6"/>
      <c r="HC86" s="4"/>
      <c r="HD86" s="4"/>
      <c r="HE86" s="9"/>
      <c r="HF86" s="1"/>
      <c r="HG86" s="4"/>
      <c r="HH86" s="4"/>
      <c r="HI86" s="8"/>
      <c r="HJ86" s="6"/>
      <c r="HK86" s="4"/>
      <c r="HL86" s="4"/>
      <c r="HM86" s="9"/>
      <c r="HN86" s="130">
        <f>'Multipliers for tiers'!$O$4*SUM(GP86,GT86,GX86,HB86,HF86,HJ86)+'Multipliers for tiers'!$O$5*SUM(GQ86,GU86,GY86,HC86,HG86,HK86)+'Multipliers for tiers'!$O$6*SUM(GR86,GV86,GZ86,HD86,HH86,HL86)+'Multipliers for tiers'!$O$7*SUM(GS86,GW86,HA86,HE86,HI86,HM86)</f>
        <v>0</v>
      </c>
      <c r="HO86" s="144">
        <f t="shared" si="18"/>
        <v>0</v>
      </c>
      <c r="HP86" s="136" t="str">
        <f t="shared" si="19"/>
        <v xml:space="preserve"> </v>
      </c>
      <c r="HQ86" s="164" t="str">
        <f>IFERROR(IF($M86='Progress check conditions'!$N$4,VLOOKUP($HP86,'Progress check conditions'!$S$4:$T$6,2,TRUE),IF($M86='Progress check conditions'!$N$7,VLOOKUP($HP86,'Progress check conditions'!$S$7:$T$9,2,TRUE),IF($M86='Progress check conditions'!$N$10,VLOOKUP($HP86,'Progress check conditions'!$S$10:$T$12,2,TRUE),IF($M86='Progress check conditions'!$N$13,VLOOKUP($HP86,'Progress check conditions'!$S$13:$T$15,2,TRUE),IF($M86='Progress check conditions'!$N$16,VLOOKUP($HP86,'Progress check conditions'!$S$16:$T$18,2,TRUE),IF($M86='Progress check conditions'!$N$19,VLOOKUP($HP86,'Progress check conditions'!$S$19:$T$21,2,TRUE),VLOOKUP($HP86,'Progress check conditions'!$S$22:$T$24,2,TRUE))))))),"No judgement")</f>
        <v>No judgement</v>
      </c>
      <c r="HR86" s="115"/>
      <c r="HS86" s="116"/>
      <c r="HT86" s="117"/>
    </row>
    <row r="87" spans="1:228" x14ac:dyDescent="0.3">
      <c r="A87" s="156"/>
      <c r="B87" s="110"/>
      <c r="C87" s="111"/>
      <c r="D87" s="109"/>
      <c r="E87" s="112"/>
      <c r="F87" s="112"/>
      <c r="G87" s="112"/>
      <c r="H87" s="112"/>
      <c r="I87" s="113"/>
      <c r="J87" s="109"/>
      <c r="K87" s="113"/>
      <c r="L87" s="109"/>
      <c r="M87" s="114"/>
      <c r="N87" s="1"/>
      <c r="O87" s="5"/>
      <c r="P87" s="8"/>
      <c r="Q87" s="6"/>
      <c r="R87" s="5"/>
      <c r="S87" s="9"/>
      <c r="T87" s="1"/>
      <c r="U87" s="4"/>
      <c r="V87" s="8"/>
      <c r="W87" s="6"/>
      <c r="X87" s="4"/>
      <c r="Y87" s="9"/>
      <c r="Z87" s="1"/>
      <c r="AA87" s="4"/>
      <c r="AB87" s="8"/>
      <c r="AC87" s="6"/>
      <c r="AD87" s="4"/>
      <c r="AE87" s="9"/>
      <c r="AF87" s="1"/>
      <c r="AG87" s="3"/>
      <c r="AH87" s="7"/>
      <c r="AI87" s="3"/>
      <c r="AJ87" s="4"/>
      <c r="AK87" s="15"/>
      <c r="AL87" s="1"/>
      <c r="AM87" s="3"/>
      <c r="AN87" s="7"/>
      <c r="AO87" s="3"/>
      <c r="AP87" s="4"/>
      <c r="AQ87" s="15"/>
      <c r="AR87" s="1"/>
      <c r="AS87" s="3"/>
      <c r="AT87" s="43"/>
      <c r="AU87" s="130">
        <f>'Multipliers for tiers'!$C$4*SUM(N87,Q87,T87,W87,AF87,AC87,AI87,Z87,AL87,AO87,AR87)+'Multipliers for tiers'!$C$5*SUM(O87,R87,U87,X87,AG87,AD87,AJ87,AA87,AM87,AP87,AS87)+'Multipliers for tiers'!$C$6*SUM(P87,S87,V87,Y87,AH87,AE87,AK87,AB87,AN87,AQ87,AT87)</f>
        <v>0</v>
      </c>
      <c r="AV87" s="141">
        <f t="shared" si="10"/>
        <v>0</v>
      </c>
      <c r="AW87" s="151" t="str">
        <f t="shared" si="11"/>
        <v xml:space="preserve"> </v>
      </c>
      <c r="AX87" s="164" t="str">
        <f>IFERROR(IF($M87='Progress check conditions'!$B$4,VLOOKUP($AW87,'Progress check conditions'!$C$4:$D$6,2,TRUE),IF($M87='Progress check conditions'!$B$7,VLOOKUP($AW87,'Progress check conditions'!$C$7:$D$9,2,TRUE),IF($M87='Progress check conditions'!$B$10,VLOOKUP($AW87,'Progress check conditions'!$C$10:$D$12,2,TRUE),IF($M87='Progress check conditions'!$B$13,VLOOKUP($AW87,'Progress check conditions'!$C$13:$D$15,2,TRUE),IF($M87='Progress check conditions'!$B$16,VLOOKUP($AW87,'Progress check conditions'!$C$16:$D$18,2,TRUE),IF($M87='Progress check conditions'!$B$19,VLOOKUP($AW87,'Progress check conditions'!$C$19:$D$21,2,TRUE),VLOOKUP($AW87,'Progress check conditions'!$C$22:$D$24,2,TRUE))))))),"No judgement")</f>
        <v>No judgement</v>
      </c>
      <c r="AY87" s="115"/>
      <c r="AZ87" s="116"/>
      <c r="BA87" s="117"/>
      <c r="BB87" s="6"/>
      <c r="BC87" s="5"/>
      <c r="BD87" s="8"/>
      <c r="BE87" s="6"/>
      <c r="BF87" s="5"/>
      <c r="BG87" s="9"/>
      <c r="BH87" s="1"/>
      <c r="BI87" s="4"/>
      <c r="BJ87" s="8"/>
      <c r="BK87" s="6"/>
      <c r="BL87" s="4"/>
      <c r="BM87" s="9"/>
      <c r="BN87" s="1"/>
      <c r="BO87" s="4"/>
      <c r="BP87" s="8"/>
      <c r="BQ87" s="6"/>
      <c r="BR87" s="4"/>
      <c r="BS87" s="9"/>
      <c r="BT87" s="1"/>
      <c r="BU87" s="3"/>
      <c r="BV87" s="7"/>
      <c r="BW87" s="3"/>
      <c r="BX87" s="4"/>
      <c r="BY87" s="15"/>
      <c r="BZ87" s="1"/>
      <c r="CA87" s="3"/>
      <c r="CB87" s="7"/>
      <c r="CC87" s="3"/>
      <c r="CD87" s="4"/>
      <c r="CE87" s="15"/>
      <c r="CF87" s="1"/>
      <c r="CG87" s="3"/>
      <c r="CH87" s="7"/>
      <c r="CI87" s="2"/>
      <c r="CJ87" s="4"/>
      <c r="CK87" s="19"/>
      <c r="CL87" s="3"/>
      <c r="CM87" s="4"/>
      <c r="CN87" s="15"/>
      <c r="CO87" s="130">
        <f>'Multipliers for tiers'!$F$4*SUM(BB87,BE87,BH87,BK87,BN87,BQ87,BZ87,BW87,CC87,BT87,CF87,CI87,CL87)+'Multipliers for tiers'!$F$5*SUM(BC87,BF87,BI87,BL87,BO87,BR87,CA87,BX87,CD87,BU87,CG87,CJ87,CM87)+'Multipliers for tiers'!$F$6*SUM(BD87,BG87,BJ87,BM87,BP87,BS87,CB87,BY87,CE87,BV87,CH87,CK87,CN87)</f>
        <v>0</v>
      </c>
      <c r="CP87" s="144">
        <f t="shared" si="12"/>
        <v>0</v>
      </c>
      <c r="CQ87" s="133" t="str">
        <f t="shared" si="13"/>
        <v xml:space="preserve"> </v>
      </c>
      <c r="CR87" s="164" t="str">
        <f>IFERROR(IF($M87='Progress check conditions'!$F$4,VLOOKUP($CQ87,'Progress check conditions'!$G$4:$H$6,2,TRUE),IF($M87='Progress check conditions'!$F$7,VLOOKUP($CQ87,'Progress check conditions'!$G$7:$H$9,2,TRUE),IF($M87='Progress check conditions'!$F$10,VLOOKUP($CQ87,'Progress check conditions'!$G$10:$H$12,2,TRUE),IF($M87='Progress check conditions'!$F$13,VLOOKUP($CQ87,'Progress check conditions'!$G$13:$H$15,2,TRUE),IF($M87='Progress check conditions'!$F$16,VLOOKUP($CQ87,'Progress check conditions'!$G$16:$H$18,2,TRUE),IF($M87='Progress check conditions'!$F$19,VLOOKUP($CQ87,'Progress check conditions'!$G$19:$H$21,2,TRUE),VLOOKUP($CQ87,'Progress check conditions'!$G$22:$H$24,2,TRUE))))))),"No judgement")</f>
        <v>No judgement</v>
      </c>
      <c r="CS87" s="115"/>
      <c r="CT87" s="116"/>
      <c r="CU87" s="117"/>
      <c r="CV87" s="1"/>
      <c r="CW87" s="5"/>
      <c r="CX87" s="8"/>
      <c r="CY87" s="6"/>
      <c r="CZ87" s="5"/>
      <c r="DA87" s="9"/>
      <c r="DB87" s="1"/>
      <c r="DC87" s="4"/>
      <c r="DD87" s="8"/>
      <c r="DE87" s="6"/>
      <c r="DF87" s="4"/>
      <c r="DG87" s="9"/>
      <c r="DH87" s="1"/>
      <c r="DI87" s="4"/>
      <c r="DJ87" s="8"/>
      <c r="DK87" s="6"/>
      <c r="DL87" s="4"/>
      <c r="DM87" s="9"/>
      <c r="DN87" s="1"/>
      <c r="DO87" s="3"/>
      <c r="DP87" s="7"/>
      <c r="DQ87" s="3"/>
      <c r="DR87" s="4"/>
      <c r="DS87" s="15"/>
      <c r="DT87" s="1"/>
      <c r="DU87" s="3"/>
      <c r="DV87" s="7"/>
      <c r="DW87" s="3"/>
      <c r="DX87" s="4"/>
      <c r="DY87" s="15"/>
      <c r="DZ87" s="1"/>
      <c r="EA87" s="3"/>
      <c r="EB87" s="7"/>
      <c r="EC87" s="3"/>
      <c r="ED87" s="4"/>
      <c r="EE87" s="15"/>
      <c r="EF87" s="130">
        <f>'Multipliers for tiers'!$I$4*SUM(CV87,CY87,DB87,DE87,DH87,DQ87,DN87,DT87,DK87,DW87,DZ87,EC87)+'Multipliers for tiers'!$I$5*SUM(CW87,CZ87,DC87,DF87,DI87,DR87,DO87,DU87,DL87,DX87,EA87,ED87)+'Multipliers for tiers'!$I$6*SUM(CX87,DA87,DD87,DG87,DJ87,DS87,DP87,DV87,DM87,DY87,EB87,EE87)</f>
        <v>0</v>
      </c>
      <c r="EG87" s="144">
        <f t="shared" si="14"/>
        <v>0</v>
      </c>
      <c r="EH87" s="133" t="str">
        <f t="shared" si="15"/>
        <v xml:space="preserve"> </v>
      </c>
      <c r="EI87" s="164" t="str">
        <f>IFERROR(IF($M87='Progress check conditions'!$J$4,VLOOKUP($EH87,'Progress check conditions'!$K$4:$L$6,2,TRUE),IF($M87='Progress check conditions'!$J$7,VLOOKUP($EH87,'Progress check conditions'!$K$7:$L$9,2,TRUE),IF($M87='Progress check conditions'!$J$10,VLOOKUP($EH87,'Progress check conditions'!$K$10:$L$12,2,TRUE),IF($M87='Progress check conditions'!$J$13,VLOOKUP($EH87,'Progress check conditions'!$K$13:$L$15,2,TRUE),IF($M87='Progress check conditions'!$J$16,VLOOKUP($EH87,'Progress check conditions'!$K$16:$L$18,2,TRUE),IF($M87='Progress check conditions'!$J$19,VLOOKUP($EH87,'Progress check conditions'!$K$19:$L$21,2,TRUE),VLOOKUP($EH87,'Progress check conditions'!$K$22:$L$24,2,TRUE))))))),"No judgement")</f>
        <v>No judgement</v>
      </c>
      <c r="EJ87" s="115"/>
      <c r="EK87" s="116"/>
      <c r="EL87" s="117"/>
      <c r="EM87" s="1"/>
      <c r="EN87" s="4"/>
      <c r="EO87" s="16"/>
      <c r="EP87" s="8"/>
      <c r="EQ87" s="6"/>
      <c r="ER87" s="6"/>
      <c r="ES87" s="6"/>
      <c r="ET87" s="5"/>
      <c r="EU87" s="1"/>
      <c r="EV87" s="4"/>
      <c r="EW87" s="16"/>
      <c r="EX87" s="8"/>
      <c r="EY87" s="6"/>
      <c r="EZ87" s="4"/>
      <c r="FA87" s="16"/>
      <c r="FB87" s="9"/>
      <c r="FC87" s="1"/>
      <c r="FD87" s="4"/>
      <c r="FE87" s="16"/>
      <c r="FF87" s="8"/>
      <c r="FG87" s="6"/>
      <c r="FH87" s="4"/>
      <c r="FI87" s="16"/>
      <c r="FJ87" s="9"/>
      <c r="FK87" s="1"/>
      <c r="FL87" s="4"/>
      <c r="FM87" s="16"/>
      <c r="FN87" s="7"/>
      <c r="FO87" s="3"/>
      <c r="FP87" s="5"/>
      <c r="FQ87" s="5"/>
      <c r="FR87" s="15"/>
      <c r="FS87" s="1"/>
      <c r="FT87" s="4"/>
      <c r="FU87" s="16"/>
      <c r="FV87" s="7"/>
      <c r="FW87" s="3"/>
      <c r="FX87" s="5"/>
      <c r="FY87" s="5"/>
      <c r="FZ87" s="15"/>
      <c r="GA87" s="1"/>
      <c r="GB87" s="4"/>
      <c r="GC87" s="4"/>
      <c r="GD87" s="7"/>
      <c r="GE87" s="3"/>
      <c r="GF87" s="5"/>
      <c r="GG87" s="5"/>
      <c r="GH87" s="15"/>
      <c r="GI87" s="130">
        <f>'Multipliers for tiers'!$L$4*SUM(EM87,EQ87,EU87,EY87,FC87,FG87,FK87,FO87,FS87,FW87,GA87,GE87)+'Multipliers for tiers'!$L$5*SUM(EN87,ER87,EV87,EZ87,FD87,FH87,FL87,FP87,FT87,FX87,GB87,GF87)+'Multipliers for tiers'!$L$6*SUM(EO87,ES87,EW87,FA87,FE87,FI87,FM87,FQ87,FU87,FY87,GC87,GG87)+'Multipliers for tiers'!$L$7*SUM(EP87,ET87,EX87,FB87,FF87,FJ87,FN87,FR87,FV87,FZ87,GD87,GH87)</f>
        <v>0</v>
      </c>
      <c r="GJ87" s="144">
        <f t="shared" si="16"/>
        <v>0</v>
      </c>
      <c r="GK87" s="136" t="str">
        <f t="shared" si="17"/>
        <v xml:space="preserve"> </v>
      </c>
      <c r="GL87" s="164" t="str">
        <f>IFERROR(IF($M87='Progress check conditions'!$N$4,VLOOKUP($GK87,'Progress check conditions'!$O$4:$P$6,2,TRUE),IF($M87='Progress check conditions'!$N$7,VLOOKUP($GK87,'Progress check conditions'!$O$7:$P$9,2,TRUE),IF($M87='Progress check conditions'!$N$10,VLOOKUP($GK87,'Progress check conditions'!$O$10:$P$12,2,TRUE),IF($M87='Progress check conditions'!$N$13,VLOOKUP($GK87,'Progress check conditions'!$O$13:$P$15,2,TRUE),IF($M87='Progress check conditions'!$N$16,VLOOKUP($GK87,'Progress check conditions'!$O$16:$P$18,2,TRUE),IF($M87='Progress check conditions'!$N$19,VLOOKUP($GK87,'Progress check conditions'!$O$19:$P$21,2,TRUE),VLOOKUP($GK87,'Progress check conditions'!$O$22:$P$24,2,TRUE))))))),"No judgement")</f>
        <v>No judgement</v>
      </c>
      <c r="GM87" s="115"/>
      <c r="GN87" s="116"/>
      <c r="GO87" s="117"/>
      <c r="GP87" s="1"/>
      <c r="GQ87" s="4"/>
      <c r="GR87" s="4"/>
      <c r="GS87" s="8"/>
      <c r="GT87" s="6"/>
      <c r="GU87" s="6"/>
      <c r="GV87" s="6"/>
      <c r="GW87" s="5"/>
      <c r="GX87" s="1"/>
      <c r="GY87" s="4"/>
      <c r="GZ87" s="4"/>
      <c r="HA87" s="8"/>
      <c r="HB87" s="6"/>
      <c r="HC87" s="4"/>
      <c r="HD87" s="4"/>
      <c r="HE87" s="9"/>
      <c r="HF87" s="1"/>
      <c r="HG87" s="4"/>
      <c r="HH87" s="4"/>
      <c r="HI87" s="8"/>
      <c r="HJ87" s="6"/>
      <c r="HK87" s="4"/>
      <c r="HL87" s="4"/>
      <c r="HM87" s="9"/>
      <c r="HN87" s="130">
        <f>'Multipliers for tiers'!$O$4*SUM(GP87,GT87,GX87,HB87,HF87,HJ87)+'Multipliers for tiers'!$O$5*SUM(GQ87,GU87,GY87,HC87,HG87,HK87)+'Multipliers for tiers'!$O$6*SUM(GR87,GV87,GZ87,HD87,HH87,HL87)+'Multipliers for tiers'!$O$7*SUM(GS87,GW87,HA87,HE87,HI87,HM87)</f>
        <v>0</v>
      </c>
      <c r="HO87" s="144">
        <f t="shared" si="18"/>
        <v>0</v>
      </c>
      <c r="HP87" s="136" t="str">
        <f t="shared" si="19"/>
        <v xml:space="preserve"> </v>
      </c>
      <c r="HQ87" s="164" t="str">
        <f>IFERROR(IF($M87='Progress check conditions'!$N$4,VLOOKUP($HP87,'Progress check conditions'!$S$4:$T$6,2,TRUE),IF($M87='Progress check conditions'!$N$7,VLOOKUP($HP87,'Progress check conditions'!$S$7:$T$9,2,TRUE),IF($M87='Progress check conditions'!$N$10,VLOOKUP($HP87,'Progress check conditions'!$S$10:$T$12,2,TRUE),IF($M87='Progress check conditions'!$N$13,VLOOKUP($HP87,'Progress check conditions'!$S$13:$T$15,2,TRUE),IF($M87='Progress check conditions'!$N$16,VLOOKUP($HP87,'Progress check conditions'!$S$16:$T$18,2,TRUE),IF($M87='Progress check conditions'!$N$19,VLOOKUP($HP87,'Progress check conditions'!$S$19:$T$21,2,TRUE),VLOOKUP($HP87,'Progress check conditions'!$S$22:$T$24,2,TRUE))))))),"No judgement")</f>
        <v>No judgement</v>
      </c>
      <c r="HR87" s="115"/>
      <c r="HS87" s="116"/>
      <c r="HT87" s="117"/>
    </row>
    <row r="88" spans="1:228" x14ac:dyDescent="0.3">
      <c r="A88" s="156"/>
      <c r="B88" s="110"/>
      <c r="C88" s="111"/>
      <c r="D88" s="109"/>
      <c r="E88" s="112"/>
      <c r="F88" s="112"/>
      <c r="G88" s="112"/>
      <c r="H88" s="112"/>
      <c r="I88" s="113"/>
      <c r="J88" s="109"/>
      <c r="K88" s="113"/>
      <c r="L88" s="109"/>
      <c r="M88" s="114"/>
      <c r="N88" s="1"/>
      <c r="O88" s="5"/>
      <c r="P88" s="8"/>
      <c r="Q88" s="6"/>
      <c r="R88" s="5"/>
      <c r="S88" s="9"/>
      <c r="T88" s="1"/>
      <c r="U88" s="4"/>
      <c r="V88" s="8"/>
      <c r="W88" s="6"/>
      <c r="X88" s="4"/>
      <c r="Y88" s="9"/>
      <c r="Z88" s="1"/>
      <c r="AA88" s="4"/>
      <c r="AB88" s="8"/>
      <c r="AC88" s="6"/>
      <c r="AD88" s="4"/>
      <c r="AE88" s="9"/>
      <c r="AF88" s="1"/>
      <c r="AG88" s="3"/>
      <c r="AH88" s="7"/>
      <c r="AI88" s="3"/>
      <c r="AJ88" s="4"/>
      <c r="AK88" s="15"/>
      <c r="AL88" s="1"/>
      <c r="AM88" s="3"/>
      <c r="AN88" s="7"/>
      <c r="AO88" s="3"/>
      <c r="AP88" s="4"/>
      <c r="AQ88" s="15"/>
      <c r="AR88" s="1"/>
      <c r="AS88" s="3"/>
      <c r="AT88" s="43"/>
      <c r="AU88" s="130">
        <f>'Multipliers for tiers'!$C$4*SUM(N88,Q88,T88,W88,AF88,AC88,AI88,Z88,AL88,AO88,AR88)+'Multipliers for tiers'!$C$5*SUM(O88,R88,U88,X88,AG88,AD88,AJ88,AA88,AM88,AP88,AS88)+'Multipliers for tiers'!$C$6*SUM(P88,S88,V88,Y88,AH88,AE88,AK88,AB88,AN88,AQ88,AT88)</f>
        <v>0</v>
      </c>
      <c r="AV88" s="141">
        <f t="shared" si="10"/>
        <v>0</v>
      </c>
      <c r="AW88" s="151" t="str">
        <f t="shared" si="11"/>
        <v xml:space="preserve"> </v>
      </c>
      <c r="AX88" s="164" t="str">
        <f>IFERROR(IF($M88='Progress check conditions'!$B$4,VLOOKUP($AW88,'Progress check conditions'!$C$4:$D$6,2,TRUE),IF($M88='Progress check conditions'!$B$7,VLOOKUP($AW88,'Progress check conditions'!$C$7:$D$9,2,TRUE),IF($M88='Progress check conditions'!$B$10,VLOOKUP($AW88,'Progress check conditions'!$C$10:$D$12,2,TRUE),IF($M88='Progress check conditions'!$B$13,VLOOKUP($AW88,'Progress check conditions'!$C$13:$D$15,2,TRUE),IF($M88='Progress check conditions'!$B$16,VLOOKUP($AW88,'Progress check conditions'!$C$16:$D$18,2,TRUE),IF($M88='Progress check conditions'!$B$19,VLOOKUP($AW88,'Progress check conditions'!$C$19:$D$21,2,TRUE),VLOOKUP($AW88,'Progress check conditions'!$C$22:$D$24,2,TRUE))))))),"No judgement")</f>
        <v>No judgement</v>
      </c>
      <c r="AY88" s="115"/>
      <c r="AZ88" s="116"/>
      <c r="BA88" s="117"/>
      <c r="BB88" s="6"/>
      <c r="BC88" s="5"/>
      <c r="BD88" s="8"/>
      <c r="BE88" s="6"/>
      <c r="BF88" s="5"/>
      <c r="BG88" s="9"/>
      <c r="BH88" s="1"/>
      <c r="BI88" s="4"/>
      <c r="BJ88" s="8"/>
      <c r="BK88" s="6"/>
      <c r="BL88" s="4"/>
      <c r="BM88" s="9"/>
      <c r="BN88" s="1"/>
      <c r="BO88" s="4"/>
      <c r="BP88" s="8"/>
      <c r="BQ88" s="6"/>
      <c r="BR88" s="4"/>
      <c r="BS88" s="9"/>
      <c r="BT88" s="1"/>
      <c r="BU88" s="3"/>
      <c r="BV88" s="7"/>
      <c r="BW88" s="3"/>
      <c r="BX88" s="4"/>
      <c r="BY88" s="15"/>
      <c r="BZ88" s="1"/>
      <c r="CA88" s="3"/>
      <c r="CB88" s="7"/>
      <c r="CC88" s="3"/>
      <c r="CD88" s="4"/>
      <c r="CE88" s="15"/>
      <c r="CF88" s="1"/>
      <c r="CG88" s="3"/>
      <c r="CH88" s="7"/>
      <c r="CI88" s="2"/>
      <c r="CJ88" s="4"/>
      <c r="CK88" s="19"/>
      <c r="CL88" s="3"/>
      <c r="CM88" s="4"/>
      <c r="CN88" s="15"/>
      <c r="CO88" s="130">
        <f>'Multipliers for tiers'!$F$4*SUM(BB88,BE88,BH88,BK88,BN88,BQ88,BZ88,BW88,CC88,BT88,CF88,CI88,CL88)+'Multipliers for tiers'!$F$5*SUM(BC88,BF88,BI88,BL88,BO88,BR88,CA88,BX88,CD88,BU88,CG88,CJ88,CM88)+'Multipliers for tiers'!$F$6*SUM(BD88,BG88,BJ88,BM88,BP88,BS88,CB88,BY88,CE88,BV88,CH88,CK88,CN88)</f>
        <v>0</v>
      </c>
      <c r="CP88" s="144">
        <f t="shared" si="12"/>
        <v>0</v>
      </c>
      <c r="CQ88" s="133" t="str">
        <f t="shared" si="13"/>
        <v xml:space="preserve"> </v>
      </c>
      <c r="CR88" s="164" t="str">
        <f>IFERROR(IF($M88='Progress check conditions'!$F$4,VLOOKUP($CQ88,'Progress check conditions'!$G$4:$H$6,2,TRUE),IF($M88='Progress check conditions'!$F$7,VLOOKUP($CQ88,'Progress check conditions'!$G$7:$H$9,2,TRUE),IF($M88='Progress check conditions'!$F$10,VLOOKUP($CQ88,'Progress check conditions'!$G$10:$H$12,2,TRUE),IF($M88='Progress check conditions'!$F$13,VLOOKUP($CQ88,'Progress check conditions'!$G$13:$H$15,2,TRUE),IF($M88='Progress check conditions'!$F$16,VLOOKUP($CQ88,'Progress check conditions'!$G$16:$H$18,2,TRUE),IF($M88='Progress check conditions'!$F$19,VLOOKUP($CQ88,'Progress check conditions'!$G$19:$H$21,2,TRUE),VLOOKUP($CQ88,'Progress check conditions'!$G$22:$H$24,2,TRUE))))))),"No judgement")</f>
        <v>No judgement</v>
      </c>
      <c r="CS88" s="115"/>
      <c r="CT88" s="116"/>
      <c r="CU88" s="117"/>
      <c r="CV88" s="1"/>
      <c r="CW88" s="5"/>
      <c r="CX88" s="8"/>
      <c r="CY88" s="6"/>
      <c r="CZ88" s="5"/>
      <c r="DA88" s="9"/>
      <c r="DB88" s="1"/>
      <c r="DC88" s="4"/>
      <c r="DD88" s="8"/>
      <c r="DE88" s="6"/>
      <c r="DF88" s="4"/>
      <c r="DG88" s="9"/>
      <c r="DH88" s="1"/>
      <c r="DI88" s="4"/>
      <c r="DJ88" s="8"/>
      <c r="DK88" s="6"/>
      <c r="DL88" s="4"/>
      <c r="DM88" s="9"/>
      <c r="DN88" s="1"/>
      <c r="DO88" s="3"/>
      <c r="DP88" s="7"/>
      <c r="DQ88" s="3"/>
      <c r="DR88" s="4"/>
      <c r="DS88" s="15"/>
      <c r="DT88" s="1"/>
      <c r="DU88" s="3"/>
      <c r="DV88" s="7"/>
      <c r="DW88" s="3"/>
      <c r="DX88" s="4"/>
      <c r="DY88" s="15"/>
      <c r="DZ88" s="1"/>
      <c r="EA88" s="3"/>
      <c r="EB88" s="7"/>
      <c r="EC88" s="3"/>
      <c r="ED88" s="4"/>
      <c r="EE88" s="15"/>
      <c r="EF88" s="130">
        <f>'Multipliers for tiers'!$I$4*SUM(CV88,CY88,DB88,DE88,DH88,DQ88,DN88,DT88,DK88,DW88,DZ88,EC88)+'Multipliers for tiers'!$I$5*SUM(CW88,CZ88,DC88,DF88,DI88,DR88,DO88,DU88,DL88,DX88,EA88,ED88)+'Multipliers for tiers'!$I$6*SUM(CX88,DA88,DD88,DG88,DJ88,DS88,DP88,DV88,DM88,DY88,EB88,EE88)</f>
        <v>0</v>
      </c>
      <c r="EG88" s="144">
        <f t="shared" si="14"/>
        <v>0</v>
      </c>
      <c r="EH88" s="133" t="str">
        <f t="shared" si="15"/>
        <v xml:space="preserve"> </v>
      </c>
      <c r="EI88" s="164" t="str">
        <f>IFERROR(IF($M88='Progress check conditions'!$J$4,VLOOKUP($EH88,'Progress check conditions'!$K$4:$L$6,2,TRUE),IF($M88='Progress check conditions'!$J$7,VLOOKUP($EH88,'Progress check conditions'!$K$7:$L$9,2,TRUE),IF($M88='Progress check conditions'!$J$10,VLOOKUP($EH88,'Progress check conditions'!$K$10:$L$12,2,TRUE),IF($M88='Progress check conditions'!$J$13,VLOOKUP($EH88,'Progress check conditions'!$K$13:$L$15,2,TRUE),IF($M88='Progress check conditions'!$J$16,VLOOKUP($EH88,'Progress check conditions'!$K$16:$L$18,2,TRUE),IF($M88='Progress check conditions'!$J$19,VLOOKUP($EH88,'Progress check conditions'!$K$19:$L$21,2,TRUE),VLOOKUP($EH88,'Progress check conditions'!$K$22:$L$24,2,TRUE))))))),"No judgement")</f>
        <v>No judgement</v>
      </c>
      <c r="EJ88" s="115"/>
      <c r="EK88" s="116"/>
      <c r="EL88" s="117"/>
      <c r="EM88" s="1"/>
      <c r="EN88" s="4"/>
      <c r="EO88" s="16"/>
      <c r="EP88" s="8"/>
      <c r="EQ88" s="6"/>
      <c r="ER88" s="6"/>
      <c r="ES88" s="6"/>
      <c r="ET88" s="5"/>
      <c r="EU88" s="1"/>
      <c r="EV88" s="4"/>
      <c r="EW88" s="16"/>
      <c r="EX88" s="8"/>
      <c r="EY88" s="6"/>
      <c r="EZ88" s="4"/>
      <c r="FA88" s="16"/>
      <c r="FB88" s="9"/>
      <c r="FC88" s="1"/>
      <c r="FD88" s="4"/>
      <c r="FE88" s="16"/>
      <c r="FF88" s="8"/>
      <c r="FG88" s="6"/>
      <c r="FH88" s="4"/>
      <c r="FI88" s="16"/>
      <c r="FJ88" s="9"/>
      <c r="FK88" s="1"/>
      <c r="FL88" s="4"/>
      <c r="FM88" s="16"/>
      <c r="FN88" s="7"/>
      <c r="FO88" s="3"/>
      <c r="FP88" s="5"/>
      <c r="FQ88" s="5"/>
      <c r="FR88" s="15"/>
      <c r="FS88" s="1"/>
      <c r="FT88" s="4"/>
      <c r="FU88" s="16"/>
      <c r="FV88" s="7"/>
      <c r="FW88" s="3"/>
      <c r="FX88" s="5"/>
      <c r="FY88" s="5"/>
      <c r="FZ88" s="15"/>
      <c r="GA88" s="1"/>
      <c r="GB88" s="4"/>
      <c r="GC88" s="4"/>
      <c r="GD88" s="7"/>
      <c r="GE88" s="3"/>
      <c r="GF88" s="5"/>
      <c r="GG88" s="5"/>
      <c r="GH88" s="15"/>
      <c r="GI88" s="130">
        <f>'Multipliers for tiers'!$L$4*SUM(EM88,EQ88,EU88,EY88,FC88,FG88,FK88,FO88,FS88,FW88,GA88,GE88)+'Multipliers for tiers'!$L$5*SUM(EN88,ER88,EV88,EZ88,FD88,FH88,FL88,FP88,FT88,FX88,GB88,GF88)+'Multipliers for tiers'!$L$6*SUM(EO88,ES88,EW88,FA88,FE88,FI88,FM88,FQ88,FU88,FY88,GC88,GG88)+'Multipliers for tiers'!$L$7*SUM(EP88,ET88,EX88,FB88,FF88,FJ88,FN88,FR88,FV88,FZ88,GD88,GH88)</f>
        <v>0</v>
      </c>
      <c r="GJ88" s="144">
        <f t="shared" si="16"/>
        <v>0</v>
      </c>
      <c r="GK88" s="136" t="str">
        <f t="shared" si="17"/>
        <v xml:space="preserve"> </v>
      </c>
      <c r="GL88" s="164" t="str">
        <f>IFERROR(IF($M88='Progress check conditions'!$N$4,VLOOKUP($GK88,'Progress check conditions'!$O$4:$P$6,2,TRUE),IF($M88='Progress check conditions'!$N$7,VLOOKUP($GK88,'Progress check conditions'!$O$7:$P$9,2,TRUE),IF($M88='Progress check conditions'!$N$10,VLOOKUP($GK88,'Progress check conditions'!$O$10:$P$12,2,TRUE),IF($M88='Progress check conditions'!$N$13,VLOOKUP($GK88,'Progress check conditions'!$O$13:$P$15,2,TRUE),IF($M88='Progress check conditions'!$N$16,VLOOKUP($GK88,'Progress check conditions'!$O$16:$P$18,2,TRUE),IF($M88='Progress check conditions'!$N$19,VLOOKUP($GK88,'Progress check conditions'!$O$19:$P$21,2,TRUE),VLOOKUP($GK88,'Progress check conditions'!$O$22:$P$24,2,TRUE))))))),"No judgement")</f>
        <v>No judgement</v>
      </c>
      <c r="GM88" s="115"/>
      <c r="GN88" s="116"/>
      <c r="GO88" s="117"/>
      <c r="GP88" s="1"/>
      <c r="GQ88" s="4"/>
      <c r="GR88" s="4"/>
      <c r="GS88" s="8"/>
      <c r="GT88" s="6"/>
      <c r="GU88" s="6"/>
      <c r="GV88" s="6"/>
      <c r="GW88" s="5"/>
      <c r="GX88" s="1"/>
      <c r="GY88" s="4"/>
      <c r="GZ88" s="4"/>
      <c r="HA88" s="8"/>
      <c r="HB88" s="6"/>
      <c r="HC88" s="4"/>
      <c r="HD88" s="4"/>
      <c r="HE88" s="9"/>
      <c r="HF88" s="1"/>
      <c r="HG88" s="4"/>
      <c r="HH88" s="4"/>
      <c r="HI88" s="8"/>
      <c r="HJ88" s="6"/>
      <c r="HK88" s="4"/>
      <c r="HL88" s="4"/>
      <c r="HM88" s="9"/>
      <c r="HN88" s="130">
        <f>'Multipliers for tiers'!$O$4*SUM(GP88,GT88,GX88,HB88,HF88,HJ88)+'Multipliers for tiers'!$O$5*SUM(GQ88,GU88,GY88,HC88,HG88,HK88)+'Multipliers for tiers'!$O$6*SUM(GR88,GV88,GZ88,HD88,HH88,HL88)+'Multipliers for tiers'!$O$7*SUM(GS88,GW88,HA88,HE88,HI88,HM88)</f>
        <v>0</v>
      </c>
      <c r="HO88" s="144">
        <f t="shared" si="18"/>
        <v>0</v>
      </c>
      <c r="HP88" s="136" t="str">
        <f t="shared" si="19"/>
        <v xml:space="preserve"> </v>
      </c>
      <c r="HQ88" s="164" t="str">
        <f>IFERROR(IF($M88='Progress check conditions'!$N$4,VLOOKUP($HP88,'Progress check conditions'!$S$4:$T$6,2,TRUE),IF($M88='Progress check conditions'!$N$7,VLOOKUP($HP88,'Progress check conditions'!$S$7:$T$9,2,TRUE),IF($M88='Progress check conditions'!$N$10,VLOOKUP($HP88,'Progress check conditions'!$S$10:$T$12,2,TRUE),IF($M88='Progress check conditions'!$N$13,VLOOKUP($HP88,'Progress check conditions'!$S$13:$T$15,2,TRUE),IF($M88='Progress check conditions'!$N$16,VLOOKUP($HP88,'Progress check conditions'!$S$16:$T$18,2,TRUE),IF($M88='Progress check conditions'!$N$19,VLOOKUP($HP88,'Progress check conditions'!$S$19:$T$21,2,TRUE),VLOOKUP($HP88,'Progress check conditions'!$S$22:$T$24,2,TRUE))))))),"No judgement")</f>
        <v>No judgement</v>
      </c>
      <c r="HR88" s="115"/>
      <c r="HS88" s="116"/>
      <c r="HT88" s="117"/>
    </row>
    <row r="89" spans="1:228" x14ac:dyDescent="0.3">
      <c r="A89" s="156"/>
      <c r="B89" s="110"/>
      <c r="C89" s="111"/>
      <c r="D89" s="109"/>
      <c r="E89" s="112"/>
      <c r="F89" s="112"/>
      <c r="G89" s="112"/>
      <c r="H89" s="112"/>
      <c r="I89" s="113"/>
      <c r="J89" s="109"/>
      <c r="K89" s="113"/>
      <c r="L89" s="109"/>
      <c r="M89" s="114"/>
      <c r="N89" s="1"/>
      <c r="O89" s="5"/>
      <c r="P89" s="8"/>
      <c r="Q89" s="6"/>
      <c r="R89" s="5"/>
      <c r="S89" s="9"/>
      <c r="T89" s="1"/>
      <c r="U89" s="4"/>
      <c r="V89" s="8"/>
      <c r="W89" s="6"/>
      <c r="X89" s="4"/>
      <c r="Y89" s="9"/>
      <c r="Z89" s="1"/>
      <c r="AA89" s="4"/>
      <c r="AB89" s="8"/>
      <c r="AC89" s="6"/>
      <c r="AD89" s="4"/>
      <c r="AE89" s="9"/>
      <c r="AF89" s="1"/>
      <c r="AG89" s="3"/>
      <c r="AH89" s="7"/>
      <c r="AI89" s="3"/>
      <c r="AJ89" s="4"/>
      <c r="AK89" s="15"/>
      <c r="AL89" s="1"/>
      <c r="AM89" s="3"/>
      <c r="AN89" s="7"/>
      <c r="AO89" s="3"/>
      <c r="AP89" s="4"/>
      <c r="AQ89" s="15"/>
      <c r="AR89" s="1"/>
      <c r="AS89" s="3"/>
      <c r="AT89" s="43"/>
      <c r="AU89" s="130">
        <f>'Multipliers for tiers'!$C$4*SUM(N89,Q89,T89,W89,AF89,AC89,AI89,Z89,AL89,AO89,AR89)+'Multipliers for tiers'!$C$5*SUM(O89,R89,U89,X89,AG89,AD89,AJ89,AA89,AM89,AP89,AS89)+'Multipliers for tiers'!$C$6*SUM(P89,S89,V89,Y89,AH89,AE89,AK89,AB89,AN89,AQ89,AT89)</f>
        <v>0</v>
      </c>
      <c r="AV89" s="141">
        <f t="shared" si="10"/>
        <v>0</v>
      </c>
      <c r="AW89" s="151" t="str">
        <f t="shared" si="11"/>
        <v xml:space="preserve"> </v>
      </c>
      <c r="AX89" s="164" t="str">
        <f>IFERROR(IF($M89='Progress check conditions'!$B$4,VLOOKUP($AW89,'Progress check conditions'!$C$4:$D$6,2,TRUE),IF($M89='Progress check conditions'!$B$7,VLOOKUP($AW89,'Progress check conditions'!$C$7:$D$9,2,TRUE),IF($M89='Progress check conditions'!$B$10,VLOOKUP($AW89,'Progress check conditions'!$C$10:$D$12,2,TRUE),IF($M89='Progress check conditions'!$B$13,VLOOKUP($AW89,'Progress check conditions'!$C$13:$D$15,2,TRUE),IF($M89='Progress check conditions'!$B$16,VLOOKUP($AW89,'Progress check conditions'!$C$16:$D$18,2,TRUE),IF($M89='Progress check conditions'!$B$19,VLOOKUP($AW89,'Progress check conditions'!$C$19:$D$21,2,TRUE),VLOOKUP($AW89,'Progress check conditions'!$C$22:$D$24,2,TRUE))))))),"No judgement")</f>
        <v>No judgement</v>
      </c>
      <c r="AY89" s="115"/>
      <c r="AZ89" s="116"/>
      <c r="BA89" s="117"/>
      <c r="BB89" s="6"/>
      <c r="BC89" s="5"/>
      <c r="BD89" s="8"/>
      <c r="BE89" s="6"/>
      <c r="BF89" s="5"/>
      <c r="BG89" s="9"/>
      <c r="BH89" s="1"/>
      <c r="BI89" s="4"/>
      <c r="BJ89" s="8"/>
      <c r="BK89" s="6"/>
      <c r="BL89" s="4"/>
      <c r="BM89" s="9"/>
      <c r="BN89" s="1"/>
      <c r="BO89" s="4"/>
      <c r="BP89" s="8"/>
      <c r="BQ89" s="6"/>
      <c r="BR89" s="4"/>
      <c r="BS89" s="9"/>
      <c r="BT89" s="1"/>
      <c r="BU89" s="3"/>
      <c r="BV89" s="7"/>
      <c r="BW89" s="3"/>
      <c r="BX89" s="4"/>
      <c r="BY89" s="15"/>
      <c r="BZ89" s="1"/>
      <c r="CA89" s="3"/>
      <c r="CB89" s="7"/>
      <c r="CC89" s="3"/>
      <c r="CD89" s="4"/>
      <c r="CE89" s="15"/>
      <c r="CF89" s="1"/>
      <c r="CG89" s="3"/>
      <c r="CH89" s="7"/>
      <c r="CI89" s="2"/>
      <c r="CJ89" s="4"/>
      <c r="CK89" s="19"/>
      <c r="CL89" s="3"/>
      <c r="CM89" s="4"/>
      <c r="CN89" s="15"/>
      <c r="CO89" s="130">
        <f>'Multipliers for tiers'!$F$4*SUM(BB89,BE89,BH89,BK89,BN89,BQ89,BZ89,BW89,CC89,BT89,CF89,CI89,CL89)+'Multipliers for tiers'!$F$5*SUM(BC89,BF89,BI89,BL89,BO89,BR89,CA89,BX89,CD89,BU89,CG89,CJ89,CM89)+'Multipliers for tiers'!$F$6*SUM(BD89,BG89,BJ89,BM89,BP89,BS89,CB89,BY89,CE89,BV89,CH89,CK89,CN89)</f>
        <v>0</v>
      </c>
      <c r="CP89" s="144">
        <f t="shared" si="12"/>
        <v>0</v>
      </c>
      <c r="CQ89" s="133" t="str">
        <f t="shared" si="13"/>
        <v xml:space="preserve"> </v>
      </c>
      <c r="CR89" s="164" t="str">
        <f>IFERROR(IF($M89='Progress check conditions'!$F$4,VLOOKUP($CQ89,'Progress check conditions'!$G$4:$H$6,2,TRUE),IF($M89='Progress check conditions'!$F$7,VLOOKUP($CQ89,'Progress check conditions'!$G$7:$H$9,2,TRUE),IF($M89='Progress check conditions'!$F$10,VLOOKUP($CQ89,'Progress check conditions'!$G$10:$H$12,2,TRUE),IF($M89='Progress check conditions'!$F$13,VLOOKUP($CQ89,'Progress check conditions'!$G$13:$H$15,2,TRUE),IF($M89='Progress check conditions'!$F$16,VLOOKUP($CQ89,'Progress check conditions'!$G$16:$H$18,2,TRUE),IF($M89='Progress check conditions'!$F$19,VLOOKUP($CQ89,'Progress check conditions'!$G$19:$H$21,2,TRUE),VLOOKUP($CQ89,'Progress check conditions'!$G$22:$H$24,2,TRUE))))))),"No judgement")</f>
        <v>No judgement</v>
      </c>
      <c r="CS89" s="115"/>
      <c r="CT89" s="116"/>
      <c r="CU89" s="117"/>
      <c r="CV89" s="1"/>
      <c r="CW89" s="5"/>
      <c r="CX89" s="8"/>
      <c r="CY89" s="6"/>
      <c r="CZ89" s="5"/>
      <c r="DA89" s="9"/>
      <c r="DB89" s="1"/>
      <c r="DC89" s="4"/>
      <c r="DD89" s="8"/>
      <c r="DE89" s="6"/>
      <c r="DF89" s="4"/>
      <c r="DG89" s="9"/>
      <c r="DH89" s="1"/>
      <c r="DI89" s="4"/>
      <c r="DJ89" s="8"/>
      <c r="DK89" s="6"/>
      <c r="DL89" s="4"/>
      <c r="DM89" s="9"/>
      <c r="DN89" s="1"/>
      <c r="DO89" s="3"/>
      <c r="DP89" s="7"/>
      <c r="DQ89" s="3"/>
      <c r="DR89" s="4"/>
      <c r="DS89" s="15"/>
      <c r="DT89" s="1"/>
      <c r="DU89" s="3"/>
      <c r="DV89" s="7"/>
      <c r="DW89" s="3"/>
      <c r="DX89" s="4"/>
      <c r="DY89" s="15"/>
      <c r="DZ89" s="1"/>
      <c r="EA89" s="3"/>
      <c r="EB89" s="7"/>
      <c r="EC89" s="3"/>
      <c r="ED89" s="4"/>
      <c r="EE89" s="15"/>
      <c r="EF89" s="130">
        <f>'Multipliers for tiers'!$I$4*SUM(CV89,CY89,DB89,DE89,DH89,DQ89,DN89,DT89,DK89,DW89,DZ89,EC89)+'Multipliers for tiers'!$I$5*SUM(CW89,CZ89,DC89,DF89,DI89,DR89,DO89,DU89,DL89,DX89,EA89,ED89)+'Multipliers for tiers'!$I$6*SUM(CX89,DA89,DD89,DG89,DJ89,DS89,DP89,DV89,DM89,DY89,EB89,EE89)</f>
        <v>0</v>
      </c>
      <c r="EG89" s="144">
        <f t="shared" si="14"/>
        <v>0</v>
      </c>
      <c r="EH89" s="133" t="str">
        <f t="shared" si="15"/>
        <v xml:space="preserve"> </v>
      </c>
      <c r="EI89" s="164" t="str">
        <f>IFERROR(IF($M89='Progress check conditions'!$J$4,VLOOKUP($EH89,'Progress check conditions'!$K$4:$L$6,2,TRUE),IF($M89='Progress check conditions'!$J$7,VLOOKUP($EH89,'Progress check conditions'!$K$7:$L$9,2,TRUE),IF($M89='Progress check conditions'!$J$10,VLOOKUP($EH89,'Progress check conditions'!$K$10:$L$12,2,TRUE),IF($M89='Progress check conditions'!$J$13,VLOOKUP($EH89,'Progress check conditions'!$K$13:$L$15,2,TRUE),IF($M89='Progress check conditions'!$J$16,VLOOKUP($EH89,'Progress check conditions'!$K$16:$L$18,2,TRUE),IF($M89='Progress check conditions'!$J$19,VLOOKUP($EH89,'Progress check conditions'!$K$19:$L$21,2,TRUE),VLOOKUP($EH89,'Progress check conditions'!$K$22:$L$24,2,TRUE))))))),"No judgement")</f>
        <v>No judgement</v>
      </c>
      <c r="EJ89" s="115"/>
      <c r="EK89" s="116"/>
      <c r="EL89" s="117"/>
      <c r="EM89" s="1"/>
      <c r="EN89" s="4"/>
      <c r="EO89" s="16"/>
      <c r="EP89" s="8"/>
      <c r="EQ89" s="6"/>
      <c r="ER89" s="6"/>
      <c r="ES89" s="6"/>
      <c r="ET89" s="5"/>
      <c r="EU89" s="1"/>
      <c r="EV89" s="4"/>
      <c r="EW89" s="16"/>
      <c r="EX89" s="8"/>
      <c r="EY89" s="6"/>
      <c r="EZ89" s="4"/>
      <c r="FA89" s="16"/>
      <c r="FB89" s="9"/>
      <c r="FC89" s="1"/>
      <c r="FD89" s="4"/>
      <c r="FE89" s="16"/>
      <c r="FF89" s="8"/>
      <c r="FG89" s="6"/>
      <c r="FH89" s="4"/>
      <c r="FI89" s="16"/>
      <c r="FJ89" s="9"/>
      <c r="FK89" s="1"/>
      <c r="FL89" s="4"/>
      <c r="FM89" s="16"/>
      <c r="FN89" s="7"/>
      <c r="FO89" s="3"/>
      <c r="FP89" s="5"/>
      <c r="FQ89" s="5"/>
      <c r="FR89" s="15"/>
      <c r="FS89" s="1"/>
      <c r="FT89" s="4"/>
      <c r="FU89" s="16"/>
      <c r="FV89" s="7"/>
      <c r="FW89" s="3"/>
      <c r="FX89" s="5"/>
      <c r="FY89" s="5"/>
      <c r="FZ89" s="15"/>
      <c r="GA89" s="1"/>
      <c r="GB89" s="4"/>
      <c r="GC89" s="4"/>
      <c r="GD89" s="7"/>
      <c r="GE89" s="3"/>
      <c r="GF89" s="5"/>
      <c r="GG89" s="5"/>
      <c r="GH89" s="15"/>
      <c r="GI89" s="130">
        <f>'Multipliers for tiers'!$L$4*SUM(EM89,EQ89,EU89,EY89,FC89,FG89,FK89,FO89,FS89,FW89,GA89,GE89)+'Multipliers for tiers'!$L$5*SUM(EN89,ER89,EV89,EZ89,FD89,FH89,FL89,FP89,FT89,FX89,GB89,GF89)+'Multipliers for tiers'!$L$6*SUM(EO89,ES89,EW89,FA89,FE89,FI89,FM89,FQ89,FU89,FY89,GC89,GG89)+'Multipliers for tiers'!$L$7*SUM(EP89,ET89,EX89,FB89,FF89,FJ89,FN89,FR89,FV89,FZ89,GD89,GH89)</f>
        <v>0</v>
      </c>
      <c r="GJ89" s="144">
        <f t="shared" si="16"/>
        <v>0</v>
      </c>
      <c r="GK89" s="136" t="str">
        <f t="shared" si="17"/>
        <v xml:space="preserve"> </v>
      </c>
      <c r="GL89" s="164" t="str">
        <f>IFERROR(IF($M89='Progress check conditions'!$N$4,VLOOKUP($GK89,'Progress check conditions'!$O$4:$P$6,2,TRUE),IF($M89='Progress check conditions'!$N$7,VLOOKUP($GK89,'Progress check conditions'!$O$7:$P$9,2,TRUE),IF($M89='Progress check conditions'!$N$10,VLOOKUP($GK89,'Progress check conditions'!$O$10:$P$12,2,TRUE),IF($M89='Progress check conditions'!$N$13,VLOOKUP($GK89,'Progress check conditions'!$O$13:$P$15,2,TRUE),IF($M89='Progress check conditions'!$N$16,VLOOKUP($GK89,'Progress check conditions'!$O$16:$P$18,2,TRUE),IF($M89='Progress check conditions'!$N$19,VLOOKUP($GK89,'Progress check conditions'!$O$19:$P$21,2,TRUE),VLOOKUP($GK89,'Progress check conditions'!$O$22:$P$24,2,TRUE))))))),"No judgement")</f>
        <v>No judgement</v>
      </c>
      <c r="GM89" s="115"/>
      <c r="GN89" s="116"/>
      <c r="GO89" s="117"/>
      <c r="GP89" s="1"/>
      <c r="GQ89" s="4"/>
      <c r="GR89" s="4"/>
      <c r="GS89" s="8"/>
      <c r="GT89" s="6"/>
      <c r="GU89" s="6"/>
      <c r="GV89" s="6"/>
      <c r="GW89" s="5"/>
      <c r="GX89" s="1"/>
      <c r="GY89" s="4"/>
      <c r="GZ89" s="4"/>
      <c r="HA89" s="8"/>
      <c r="HB89" s="6"/>
      <c r="HC89" s="4"/>
      <c r="HD89" s="4"/>
      <c r="HE89" s="9"/>
      <c r="HF89" s="1"/>
      <c r="HG89" s="4"/>
      <c r="HH89" s="4"/>
      <c r="HI89" s="8"/>
      <c r="HJ89" s="6"/>
      <c r="HK89" s="4"/>
      <c r="HL89" s="4"/>
      <c r="HM89" s="9"/>
      <c r="HN89" s="130">
        <f>'Multipliers for tiers'!$O$4*SUM(GP89,GT89,GX89,HB89,HF89,HJ89)+'Multipliers for tiers'!$O$5*SUM(GQ89,GU89,GY89,HC89,HG89,HK89)+'Multipliers for tiers'!$O$6*SUM(GR89,GV89,GZ89,HD89,HH89,HL89)+'Multipliers for tiers'!$O$7*SUM(GS89,GW89,HA89,HE89,HI89,HM89)</f>
        <v>0</v>
      </c>
      <c r="HO89" s="144">
        <f t="shared" si="18"/>
        <v>0</v>
      </c>
      <c r="HP89" s="136" t="str">
        <f t="shared" si="19"/>
        <v xml:space="preserve"> </v>
      </c>
      <c r="HQ89" s="164" t="str">
        <f>IFERROR(IF($M89='Progress check conditions'!$N$4,VLOOKUP($HP89,'Progress check conditions'!$S$4:$T$6,2,TRUE),IF($M89='Progress check conditions'!$N$7,VLOOKUP($HP89,'Progress check conditions'!$S$7:$T$9,2,TRUE),IF($M89='Progress check conditions'!$N$10,VLOOKUP($HP89,'Progress check conditions'!$S$10:$T$12,2,TRUE),IF($M89='Progress check conditions'!$N$13,VLOOKUP($HP89,'Progress check conditions'!$S$13:$T$15,2,TRUE),IF($M89='Progress check conditions'!$N$16,VLOOKUP($HP89,'Progress check conditions'!$S$16:$T$18,2,TRUE),IF($M89='Progress check conditions'!$N$19,VLOOKUP($HP89,'Progress check conditions'!$S$19:$T$21,2,TRUE),VLOOKUP($HP89,'Progress check conditions'!$S$22:$T$24,2,TRUE))))))),"No judgement")</f>
        <v>No judgement</v>
      </c>
      <c r="HR89" s="115"/>
      <c r="HS89" s="116"/>
      <c r="HT89" s="117"/>
    </row>
    <row r="90" spans="1:228" x14ac:dyDescent="0.3">
      <c r="A90" s="156"/>
      <c r="B90" s="110"/>
      <c r="C90" s="111"/>
      <c r="D90" s="109"/>
      <c r="E90" s="112"/>
      <c r="F90" s="112"/>
      <c r="G90" s="112"/>
      <c r="H90" s="112"/>
      <c r="I90" s="113"/>
      <c r="J90" s="109"/>
      <c r="K90" s="113"/>
      <c r="L90" s="109"/>
      <c r="M90" s="114"/>
      <c r="N90" s="1"/>
      <c r="O90" s="5"/>
      <c r="P90" s="8"/>
      <c r="Q90" s="6"/>
      <c r="R90" s="5"/>
      <c r="S90" s="9"/>
      <c r="T90" s="1"/>
      <c r="U90" s="4"/>
      <c r="V90" s="8"/>
      <c r="W90" s="6"/>
      <c r="X90" s="4"/>
      <c r="Y90" s="9"/>
      <c r="Z90" s="1"/>
      <c r="AA90" s="4"/>
      <c r="AB90" s="8"/>
      <c r="AC90" s="6"/>
      <c r="AD90" s="4"/>
      <c r="AE90" s="9"/>
      <c r="AF90" s="1"/>
      <c r="AG90" s="3"/>
      <c r="AH90" s="7"/>
      <c r="AI90" s="3"/>
      <c r="AJ90" s="4"/>
      <c r="AK90" s="15"/>
      <c r="AL90" s="1"/>
      <c r="AM90" s="3"/>
      <c r="AN90" s="7"/>
      <c r="AO90" s="3"/>
      <c r="AP90" s="4"/>
      <c r="AQ90" s="15"/>
      <c r="AR90" s="1"/>
      <c r="AS90" s="3"/>
      <c r="AT90" s="43"/>
      <c r="AU90" s="130">
        <f>'Multipliers for tiers'!$C$4*SUM(N90,Q90,T90,W90,AF90,AC90,AI90,Z90,AL90,AO90,AR90)+'Multipliers for tiers'!$C$5*SUM(O90,R90,U90,X90,AG90,AD90,AJ90,AA90,AM90,AP90,AS90)+'Multipliers for tiers'!$C$6*SUM(P90,S90,V90,Y90,AH90,AE90,AK90,AB90,AN90,AQ90,AT90)</f>
        <v>0</v>
      </c>
      <c r="AV90" s="141">
        <f t="shared" si="10"/>
        <v>0</v>
      </c>
      <c r="AW90" s="151" t="str">
        <f t="shared" si="11"/>
        <v xml:space="preserve"> </v>
      </c>
      <c r="AX90" s="164" t="str">
        <f>IFERROR(IF($M90='Progress check conditions'!$B$4,VLOOKUP($AW90,'Progress check conditions'!$C$4:$D$6,2,TRUE),IF($M90='Progress check conditions'!$B$7,VLOOKUP($AW90,'Progress check conditions'!$C$7:$D$9,2,TRUE),IF($M90='Progress check conditions'!$B$10,VLOOKUP($AW90,'Progress check conditions'!$C$10:$D$12,2,TRUE),IF($M90='Progress check conditions'!$B$13,VLOOKUP($AW90,'Progress check conditions'!$C$13:$D$15,2,TRUE),IF($M90='Progress check conditions'!$B$16,VLOOKUP($AW90,'Progress check conditions'!$C$16:$D$18,2,TRUE),IF($M90='Progress check conditions'!$B$19,VLOOKUP($AW90,'Progress check conditions'!$C$19:$D$21,2,TRUE),VLOOKUP($AW90,'Progress check conditions'!$C$22:$D$24,2,TRUE))))))),"No judgement")</f>
        <v>No judgement</v>
      </c>
      <c r="AY90" s="115"/>
      <c r="AZ90" s="116"/>
      <c r="BA90" s="117"/>
      <c r="BB90" s="6"/>
      <c r="BC90" s="5"/>
      <c r="BD90" s="8"/>
      <c r="BE90" s="6"/>
      <c r="BF90" s="5"/>
      <c r="BG90" s="9"/>
      <c r="BH90" s="1"/>
      <c r="BI90" s="4"/>
      <c r="BJ90" s="8"/>
      <c r="BK90" s="6"/>
      <c r="BL90" s="4"/>
      <c r="BM90" s="9"/>
      <c r="BN90" s="1"/>
      <c r="BO90" s="4"/>
      <c r="BP90" s="8"/>
      <c r="BQ90" s="6"/>
      <c r="BR90" s="4"/>
      <c r="BS90" s="9"/>
      <c r="BT90" s="1"/>
      <c r="BU90" s="3"/>
      <c r="BV90" s="7"/>
      <c r="BW90" s="3"/>
      <c r="BX90" s="4"/>
      <c r="BY90" s="15"/>
      <c r="BZ90" s="1"/>
      <c r="CA90" s="3"/>
      <c r="CB90" s="7"/>
      <c r="CC90" s="3"/>
      <c r="CD90" s="4"/>
      <c r="CE90" s="15"/>
      <c r="CF90" s="1"/>
      <c r="CG90" s="3"/>
      <c r="CH90" s="7"/>
      <c r="CI90" s="2"/>
      <c r="CJ90" s="4"/>
      <c r="CK90" s="19"/>
      <c r="CL90" s="3"/>
      <c r="CM90" s="4"/>
      <c r="CN90" s="15"/>
      <c r="CO90" s="130">
        <f>'Multipliers for tiers'!$F$4*SUM(BB90,BE90,BH90,BK90,BN90,BQ90,BZ90,BW90,CC90,BT90,CF90,CI90,CL90)+'Multipliers for tiers'!$F$5*SUM(BC90,BF90,BI90,BL90,BO90,BR90,CA90,BX90,CD90,BU90,CG90,CJ90,CM90)+'Multipliers for tiers'!$F$6*SUM(BD90,BG90,BJ90,BM90,BP90,BS90,CB90,BY90,CE90,BV90,CH90,CK90,CN90)</f>
        <v>0</v>
      </c>
      <c r="CP90" s="144">
        <f t="shared" si="12"/>
        <v>0</v>
      </c>
      <c r="CQ90" s="133" t="str">
        <f t="shared" si="13"/>
        <v xml:space="preserve"> </v>
      </c>
      <c r="CR90" s="164" t="str">
        <f>IFERROR(IF($M90='Progress check conditions'!$F$4,VLOOKUP($CQ90,'Progress check conditions'!$G$4:$H$6,2,TRUE),IF($M90='Progress check conditions'!$F$7,VLOOKUP($CQ90,'Progress check conditions'!$G$7:$H$9,2,TRUE),IF($M90='Progress check conditions'!$F$10,VLOOKUP($CQ90,'Progress check conditions'!$G$10:$H$12,2,TRUE),IF($M90='Progress check conditions'!$F$13,VLOOKUP($CQ90,'Progress check conditions'!$G$13:$H$15,2,TRUE),IF($M90='Progress check conditions'!$F$16,VLOOKUP($CQ90,'Progress check conditions'!$G$16:$H$18,2,TRUE),IF($M90='Progress check conditions'!$F$19,VLOOKUP($CQ90,'Progress check conditions'!$G$19:$H$21,2,TRUE),VLOOKUP($CQ90,'Progress check conditions'!$G$22:$H$24,2,TRUE))))))),"No judgement")</f>
        <v>No judgement</v>
      </c>
      <c r="CS90" s="115"/>
      <c r="CT90" s="116"/>
      <c r="CU90" s="117"/>
      <c r="CV90" s="1"/>
      <c r="CW90" s="5"/>
      <c r="CX90" s="8"/>
      <c r="CY90" s="6"/>
      <c r="CZ90" s="5"/>
      <c r="DA90" s="9"/>
      <c r="DB90" s="1"/>
      <c r="DC90" s="4"/>
      <c r="DD90" s="8"/>
      <c r="DE90" s="6"/>
      <c r="DF90" s="4"/>
      <c r="DG90" s="9"/>
      <c r="DH90" s="1"/>
      <c r="DI90" s="4"/>
      <c r="DJ90" s="8"/>
      <c r="DK90" s="6"/>
      <c r="DL90" s="4"/>
      <c r="DM90" s="9"/>
      <c r="DN90" s="1"/>
      <c r="DO90" s="3"/>
      <c r="DP90" s="7"/>
      <c r="DQ90" s="3"/>
      <c r="DR90" s="4"/>
      <c r="DS90" s="15"/>
      <c r="DT90" s="1"/>
      <c r="DU90" s="3"/>
      <c r="DV90" s="7"/>
      <c r="DW90" s="3"/>
      <c r="DX90" s="4"/>
      <c r="DY90" s="15"/>
      <c r="DZ90" s="1"/>
      <c r="EA90" s="3"/>
      <c r="EB90" s="7"/>
      <c r="EC90" s="3"/>
      <c r="ED90" s="4"/>
      <c r="EE90" s="15"/>
      <c r="EF90" s="130">
        <f>'Multipliers for tiers'!$I$4*SUM(CV90,CY90,DB90,DE90,DH90,DQ90,DN90,DT90,DK90,DW90,DZ90,EC90)+'Multipliers for tiers'!$I$5*SUM(CW90,CZ90,DC90,DF90,DI90,DR90,DO90,DU90,DL90,DX90,EA90,ED90)+'Multipliers for tiers'!$I$6*SUM(CX90,DA90,DD90,DG90,DJ90,DS90,DP90,DV90,DM90,DY90,EB90,EE90)</f>
        <v>0</v>
      </c>
      <c r="EG90" s="144">
        <f t="shared" si="14"/>
        <v>0</v>
      </c>
      <c r="EH90" s="133" t="str">
        <f t="shared" si="15"/>
        <v xml:space="preserve"> </v>
      </c>
      <c r="EI90" s="164" t="str">
        <f>IFERROR(IF($M90='Progress check conditions'!$J$4,VLOOKUP($EH90,'Progress check conditions'!$K$4:$L$6,2,TRUE),IF($M90='Progress check conditions'!$J$7,VLOOKUP($EH90,'Progress check conditions'!$K$7:$L$9,2,TRUE),IF($M90='Progress check conditions'!$J$10,VLOOKUP($EH90,'Progress check conditions'!$K$10:$L$12,2,TRUE),IF($M90='Progress check conditions'!$J$13,VLOOKUP($EH90,'Progress check conditions'!$K$13:$L$15,2,TRUE),IF($M90='Progress check conditions'!$J$16,VLOOKUP($EH90,'Progress check conditions'!$K$16:$L$18,2,TRUE),IF($M90='Progress check conditions'!$J$19,VLOOKUP($EH90,'Progress check conditions'!$K$19:$L$21,2,TRUE),VLOOKUP($EH90,'Progress check conditions'!$K$22:$L$24,2,TRUE))))))),"No judgement")</f>
        <v>No judgement</v>
      </c>
      <c r="EJ90" s="115"/>
      <c r="EK90" s="116"/>
      <c r="EL90" s="117"/>
      <c r="EM90" s="1"/>
      <c r="EN90" s="4"/>
      <c r="EO90" s="16"/>
      <c r="EP90" s="8"/>
      <c r="EQ90" s="6"/>
      <c r="ER90" s="6"/>
      <c r="ES90" s="6"/>
      <c r="ET90" s="5"/>
      <c r="EU90" s="1"/>
      <c r="EV90" s="4"/>
      <c r="EW90" s="16"/>
      <c r="EX90" s="8"/>
      <c r="EY90" s="6"/>
      <c r="EZ90" s="4"/>
      <c r="FA90" s="16"/>
      <c r="FB90" s="9"/>
      <c r="FC90" s="1"/>
      <c r="FD90" s="4"/>
      <c r="FE90" s="16"/>
      <c r="FF90" s="8"/>
      <c r="FG90" s="6"/>
      <c r="FH90" s="4"/>
      <c r="FI90" s="16"/>
      <c r="FJ90" s="9"/>
      <c r="FK90" s="1"/>
      <c r="FL90" s="4"/>
      <c r="FM90" s="16"/>
      <c r="FN90" s="7"/>
      <c r="FO90" s="3"/>
      <c r="FP90" s="5"/>
      <c r="FQ90" s="5"/>
      <c r="FR90" s="15"/>
      <c r="FS90" s="1"/>
      <c r="FT90" s="4"/>
      <c r="FU90" s="16"/>
      <c r="FV90" s="7"/>
      <c r="FW90" s="3"/>
      <c r="FX90" s="5"/>
      <c r="FY90" s="5"/>
      <c r="FZ90" s="15"/>
      <c r="GA90" s="1"/>
      <c r="GB90" s="4"/>
      <c r="GC90" s="4"/>
      <c r="GD90" s="7"/>
      <c r="GE90" s="3"/>
      <c r="GF90" s="5"/>
      <c r="GG90" s="5"/>
      <c r="GH90" s="15"/>
      <c r="GI90" s="130">
        <f>'Multipliers for tiers'!$L$4*SUM(EM90,EQ90,EU90,EY90,FC90,FG90,FK90,FO90,FS90,FW90,GA90,GE90)+'Multipliers for tiers'!$L$5*SUM(EN90,ER90,EV90,EZ90,FD90,FH90,FL90,FP90,FT90,FX90,GB90,GF90)+'Multipliers for tiers'!$L$6*SUM(EO90,ES90,EW90,FA90,FE90,FI90,FM90,FQ90,FU90,FY90,GC90,GG90)+'Multipliers for tiers'!$L$7*SUM(EP90,ET90,EX90,FB90,FF90,FJ90,FN90,FR90,FV90,FZ90,GD90,GH90)</f>
        <v>0</v>
      </c>
      <c r="GJ90" s="144">
        <f t="shared" si="16"/>
        <v>0</v>
      </c>
      <c r="GK90" s="136" t="str">
        <f t="shared" si="17"/>
        <v xml:space="preserve"> </v>
      </c>
      <c r="GL90" s="164" t="str">
        <f>IFERROR(IF($M90='Progress check conditions'!$N$4,VLOOKUP($GK90,'Progress check conditions'!$O$4:$P$6,2,TRUE),IF($M90='Progress check conditions'!$N$7,VLOOKUP($GK90,'Progress check conditions'!$O$7:$P$9,2,TRUE),IF($M90='Progress check conditions'!$N$10,VLOOKUP($GK90,'Progress check conditions'!$O$10:$P$12,2,TRUE),IF($M90='Progress check conditions'!$N$13,VLOOKUP($GK90,'Progress check conditions'!$O$13:$P$15,2,TRUE),IF($M90='Progress check conditions'!$N$16,VLOOKUP($GK90,'Progress check conditions'!$O$16:$P$18,2,TRUE),IF($M90='Progress check conditions'!$N$19,VLOOKUP($GK90,'Progress check conditions'!$O$19:$P$21,2,TRUE),VLOOKUP($GK90,'Progress check conditions'!$O$22:$P$24,2,TRUE))))))),"No judgement")</f>
        <v>No judgement</v>
      </c>
      <c r="GM90" s="115"/>
      <c r="GN90" s="116"/>
      <c r="GO90" s="117"/>
      <c r="GP90" s="1"/>
      <c r="GQ90" s="4"/>
      <c r="GR90" s="4"/>
      <c r="GS90" s="8"/>
      <c r="GT90" s="6"/>
      <c r="GU90" s="6"/>
      <c r="GV90" s="6"/>
      <c r="GW90" s="5"/>
      <c r="GX90" s="1"/>
      <c r="GY90" s="4"/>
      <c r="GZ90" s="4"/>
      <c r="HA90" s="8"/>
      <c r="HB90" s="6"/>
      <c r="HC90" s="4"/>
      <c r="HD90" s="4"/>
      <c r="HE90" s="9"/>
      <c r="HF90" s="1"/>
      <c r="HG90" s="4"/>
      <c r="HH90" s="4"/>
      <c r="HI90" s="8"/>
      <c r="HJ90" s="6"/>
      <c r="HK90" s="4"/>
      <c r="HL90" s="4"/>
      <c r="HM90" s="9"/>
      <c r="HN90" s="130">
        <f>'Multipliers for tiers'!$O$4*SUM(GP90,GT90,GX90,HB90,HF90,HJ90)+'Multipliers for tiers'!$O$5*SUM(GQ90,GU90,GY90,HC90,HG90,HK90)+'Multipliers for tiers'!$O$6*SUM(GR90,GV90,GZ90,HD90,HH90,HL90)+'Multipliers for tiers'!$O$7*SUM(GS90,GW90,HA90,HE90,HI90,HM90)</f>
        <v>0</v>
      </c>
      <c r="HO90" s="144">
        <f t="shared" si="18"/>
        <v>0</v>
      </c>
      <c r="HP90" s="136" t="str">
        <f t="shared" si="19"/>
        <v xml:space="preserve"> </v>
      </c>
      <c r="HQ90" s="164" t="str">
        <f>IFERROR(IF($M90='Progress check conditions'!$N$4,VLOOKUP($HP90,'Progress check conditions'!$S$4:$T$6,2,TRUE),IF($M90='Progress check conditions'!$N$7,VLOOKUP($HP90,'Progress check conditions'!$S$7:$T$9,2,TRUE),IF($M90='Progress check conditions'!$N$10,VLOOKUP($HP90,'Progress check conditions'!$S$10:$T$12,2,TRUE),IF($M90='Progress check conditions'!$N$13,VLOOKUP($HP90,'Progress check conditions'!$S$13:$T$15,2,TRUE),IF($M90='Progress check conditions'!$N$16,VLOOKUP($HP90,'Progress check conditions'!$S$16:$T$18,2,TRUE),IF($M90='Progress check conditions'!$N$19,VLOOKUP($HP90,'Progress check conditions'!$S$19:$T$21,2,TRUE),VLOOKUP($HP90,'Progress check conditions'!$S$22:$T$24,2,TRUE))))))),"No judgement")</f>
        <v>No judgement</v>
      </c>
      <c r="HR90" s="115"/>
      <c r="HS90" s="116"/>
      <c r="HT90" s="117"/>
    </row>
    <row r="91" spans="1:228" x14ac:dyDescent="0.3">
      <c r="A91" s="156"/>
      <c r="B91" s="110"/>
      <c r="C91" s="111"/>
      <c r="D91" s="109"/>
      <c r="E91" s="112"/>
      <c r="F91" s="112"/>
      <c r="G91" s="112"/>
      <c r="H91" s="112"/>
      <c r="I91" s="113"/>
      <c r="J91" s="109"/>
      <c r="K91" s="113"/>
      <c r="L91" s="109"/>
      <c r="M91" s="114"/>
      <c r="N91" s="1"/>
      <c r="O91" s="5"/>
      <c r="P91" s="8"/>
      <c r="Q91" s="6"/>
      <c r="R91" s="5"/>
      <c r="S91" s="9"/>
      <c r="T91" s="1"/>
      <c r="U91" s="4"/>
      <c r="V91" s="8"/>
      <c r="W91" s="6"/>
      <c r="X91" s="4"/>
      <c r="Y91" s="9"/>
      <c r="Z91" s="1"/>
      <c r="AA91" s="4"/>
      <c r="AB91" s="8"/>
      <c r="AC91" s="6"/>
      <c r="AD91" s="4"/>
      <c r="AE91" s="9"/>
      <c r="AF91" s="1"/>
      <c r="AG91" s="3"/>
      <c r="AH91" s="7"/>
      <c r="AI91" s="3"/>
      <c r="AJ91" s="4"/>
      <c r="AK91" s="15"/>
      <c r="AL91" s="1"/>
      <c r="AM91" s="3"/>
      <c r="AN91" s="7"/>
      <c r="AO91" s="3"/>
      <c r="AP91" s="4"/>
      <c r="AQ91" s="15"/>
      <c r="AR91" s="1"/>
      <c r="AS91" s="3"/>
      <c r="AT91" s="43"/>
      <c r="AU91" s="130">
        <f>'Multipliers for tiers'!$C$4*SUM(N91,Q91,T91,W91,AF91,AC91,AI91,Z91,AL91,AO91,AR91)+'Multipliers for tiers'!$C$5*SUM(O91,R91,U91,X91,AG91,AD91,AJ91,AA91,AM91,AP91,AS91)+'Multipliers for tiers'!$C$6*SUM(P91,S91,V91,Y91,AH91,AE91,AK91,AB91,AN91,AQ91,AT91)</f>
        <v>0</v>
      </c>
      <c r="AV91" s="141">
        <f t="shared" si="10"/>
        <v>0</v>
      </c>
      <c r="AW91" s="151" t="str">
        <f t="shared" si="11"/>
        <v xml:space="preserve"> </v>
      </c>
      <c r="AX91" s="164" t="str">
        <f>IFERROR(IF($M91='Progress check conditions'!$B$4,VLOOKUP($AW91,'Progress check conditions'!$C$4:$D$6,2,TRUE),IF($M91='Progress check conditions'!$B$7,VLOOKUP($AW91,'Progress check conditions'!$C$7:$D$9,2,TRUE),IF($M91='Progress check conditions'!$B$10,VLOOKUP($AW91,'Progress check conditions'!$C$10:$D$12,2,TRUE),IF($M91='Progress check conditions'!$B$13,VLOOKUP($AW91,'Progress check conditions'!$C$13:$D$15,2,TRUE),IF($M91='Progress check conditions'!$B$16,VLOOKUP($AW91,'Progress check conditions'!$C$16:$D$18,2,TRUE),IF($M91='Progress check conditions'!$B$19,VLOOKUP($AW91,'Progress check conditions'!$C$19:$D$21,2,TRUE),VLOOKUP($AW91,'Progress check conditions'!$C$22:$D$24,2,TRUE))))))),"No judgement")</f>
        <v>No judgement</v>
      </c>
      <c r="AY91" s="115"/>
      <c r="AZ91" s="116"/>
      <c r="BA91" s="117"/>
      <c r="BB91" s="6"/>
      <c r="BC91" s="5"/>
      <c r="BD91" s="8"/>
      <c r="BE91" s="6"/>
      <c r="BF91" s="5"/>
      <c r="BG91" s="9"/>
      <c r="BH91" s="1"/>
      <c r="BI91" s="4"/>
      <c r="BJ91" s="8"/>
      <c r="BK91" s="6"/>
      <c r="BL91" s="4"/>
      <c r="BM91" s="9"/>
      <c r="BN91" s="1"/>
      <c r="BO91" s="4"/>
      <c r="BP91" s="8"/>
      <c r="BQ91" s="6"/>
      <c r="BR91" s="4"/>
      <c r="BS91" s="9"/>
      <c r="BT91" s="1"/>
      <c r="BU91" s="3"/>
      <c r="BV91" s="7"/>
      <c r="BW91" s="3"/>
      <c r="BX91" s="4"/>
      <c r="BY91" s="15"/>
      <c r="BZ91" s="1"/>
      <c r="CA91" s="3"/>
      <c r="CB91" s="7"/>
      <c r="CC91" s="3"/>
      <c r="CD91" s="4"/>
      <c r="CE91" s="15"/>
      <c r="CF91" s="1"/>
      <c r="CG91" s="3"/>
      <c r="CH91" s="7"/>
      <c r="CI91" s="2"/>
      <c r="CJ91" s="4"/>
      <c r="CK91" s="19"/>
      <c r="CL91" s="3"/>
      <c r="CM91" s="4"/>
      <c r="CN91" s="15"/>
      <c r="CO91" s="130">
        <f>'Multipliers for tiers'!$F$4*SUM(BB91,BE91,BH91,BK91,BN91,BQ91,BZ91,BW91,CC91,BT91,CF91,CI91,CL91)+'Multipliers for tiers'!$F$5*SUM(BC91,BF91,BI91,BL91,BO91,BR91,CA91,BX91,CD91,BU91,CG91,CJ91,CM91)+'Multipliers for tiers'!$F$6*SUM(BD91,BG91,BJ91,BM91,BP91,BS91,CB91,BY91,CE91,BV91,CH91,CK91,CN91)</f>
        <v>0</v>
      </c>
      <c r="CP91" s="144">
        <f t="shared" si="12"/>
        <v>0</v>
      </c>
      <c r="CQ91" s="133" t="str">
        <f t="shared" si="13"/>
        <v xml:space="preserve"> </v>
      </c>
      <c r="CR91" s="164" t="str">
        <f>IFERROR(IF($M91='Progress check conditions'!$F$4,VLOOKUP($CQ91,'Progress check conditions'!$G$4:$H$6,2,TRUE),IF($M91='Progress check conditions'!$F$7,VLOOKUP($CQ91,'Progress check conditions'!$G$7:$H$9,2,TRUE),IF($M91='Progress check conditions'!$F$10,VLOOKUP($CQ91,'Progress check conditions'!$G$10:$H$12,2,TRUE),IF($M91='Progress check conditions'!$F$13,VLOOKUP($CQ91,'Progress check conditions'!$G$13:$H$15,2,TRUE),IF($M91='Progress check conditions'!$F$16,VLOOKUP($CQ91,'Progress check conditions'!$G$16:$H$18,2,TRUE),IF($M91='Progress check conditions'!$F$19,VLOOKUP($CQ91,'Progress check conditions'!$G$19:$H$21,2,TRUE),VLOOKUP($CQ91,'Progress check conditions'!$G$22:$H$24,2,TRUE))))))),"No judgement")</f>
        <v>No judgement</v>
      </c>
      <c r="CS91" s="115"/>
      <c r="CT91" s="116"/>
      <c r="CU91" s="117"/>
      <c r="CV91" s="1"/>
      <c r="CW91" s="5"/>
      <c r="CX91" s="8"/>
      <c r="CY91" s="6"/>
      <c r="CZ91" s="5"/>
      <c r="DA91" s="9"/>
      <c r="DB91" s="1"/>
      <c r="DC91" s="4"/>
      <c r="DD91" s="8"/>
      <c r="DE91" s="6"/>
      <c r="DF91" s="4"/>
      <c r="DG91" s="9"/>
      <c r="DH91" s="1"/>
      <c r="DI91" s="4"/>
      <c r="DJ91" s="8"/>
      <c r="DK91" s="6"/>
      <c r="DL91" s="4"/>
      <c r="DM91" s="9"/>
      <c r="DN91" s="1"/>
      <c r="DO91" s="3"/>
      <c r="DP91" s="7"/>
      <c r="DQ91" s="3"/>
      <c r="DR91" s="4"/>
      <c r="DS91" s="15"/>
      <c r="DT91" s="1"/>
      <c r="DU91" s="3"/>
      <c r="DV91" s="7"/>
      <c r="DW91" s="3"/>
      <c r="DX91" s="4"/>
      <c r="DY91" s="15"/>
      <c r="DZ91" s="1"/>
      <c r="EA91" s="3"/>
      <c r="EB91" s="7"/>
      <c r="EC91" s="3"/>
      <c r="ED91" s="4"/>
      <c r="EE91" s="15"/>
      <c r="EF91" s="130">
        <f>'Multipliers for tiers'!$I$4*SUM(CV91,CY91,DB91,DE91,DH91,DQ91,DN91,DT91,DK91,DW91,DZ91,EC91)+'Multipliers for tiers'!$I$5*SUM(CW91,CZ91,DC91,DF91,DI91,DR91,DO91,DU91,DL91,DX91,EA91,ED91)+'Multipliers for tiers'!$I$6*SUM(CX91,DA91,DD91,DG91,DJ91,DS91,DP91,DV91,DM91,DY91,EB91,EE91)</f>
        <v>0</v>
      </c>
      <c r="EG91" s="144">
        <f t="shared" si="14"/>
        <v>0</v>
      </c>
      <c r="EH91" s="133" t="str">
        <f t="shared" si="15"/>
        <v xml:space="preserve"> </v>
      </c>
      <c r="EI91" s="164" t="str">
        <f>IFERROR(IF($M91='Progress check conditions'!$J$4,VLOOKUP($EH91,'Progress check conditions'!$K$4:$L$6,2,TRUE),IF($M91='Progress check conditions'!$J$7,VLOOKUP($EH91,'Progress check conditions'!$K$7:$L$9,2,TRUE),IF($M91='Progress check conditions'!$J$10,VLOOKUP($EH91,'Progress check conditions'!$K$10:$L$12,2,TRUE),IF($M91='Progress check conditions'!$J$13,VLOOKUP($EH91,'Progress check conditions'!$K$13:$L$15,2,TRUE),IF($M91='Progress check conditions'!$J$16,VLOOKUP($EH91,'Progress check conditions'!$K$16:$L$18,2,TRUE),IF($M91='Progress check conditions'!$J$19,VLOOKUP($EH91,'Progress check conditions'!$K$19:$L$21,2,TRUE),VLOOKUP($EH91,'Progress check conditions'!$K$22:$L$24,2,TRUE))))))),"No judgement")</f>
        <v>No judgement</v>
      </c>
      <c r="EJ91" s="115"/>
      <c r="EK91" s="116"/>
      <c r="EL91" s="117"/>
      <c r="EM91" s="1"/>
      <c r="EN91" s="4"/>
      <c r="EO91" s="16"/>
      <c r="EP91" s="8"/>
      <c r="EQ91" s="6"/>
      <c r="ER91" s="6"/>
      <c r="ES91" s="6"/>
      <c r="ET91" s="5"/>
      <c r="EU91" s="1"/>
      <c r="EV91" s="4"/>
      <c r="EW91" s="16"/>
      <c r="EX91" s="8"/>
      <c r="EY91" s="6"/>
      <c r="EZ91" s="4"/>
      <c r="FA91" s="16"/>
      <c r="FB91" s="9"/>
      <c r="FC91" s="1"/>
      <c r="FD91" s="4"/>
      <c r="FE91" s="16"/>
      <c r="FF91" s="8"/>
      <c r="FG91" s="6"/>
      <c r="FH91" s="4"/>
      <c r="FI91" s="16"/>
      <c r="FJ91" s="9"/>
      <c r="FK91" s="1"/>
      <c r="FL91" s="4"/>
      <c r="FM91" s="16"/>
      <c r="FN91" s="7"/>
      <c r="FO91" s="3"/>
      <c r="FP91" s="5"/>
      <c r="FQ91" s="5"/>
      <c r="FR91" s="15"/>
      <c r="FS91" s="1"/>
      <c r="FT91" s="4"/>
      <c r="FU91" s="16"/>
      <c r="FV91" s="7"/>
      <c r="FW91" s="3"/>
      <c r="FX91" s="5"/>
      <c r="FY91" s="5"/>
      <c r="FZ91" s="15"/>
      <c r="GA91" s="1"/>
      <c r="GB91" s="4"/>
      <c r="GC91" s="4"/>
      <c r="GD91" s="7"/>
      <c r="GE91" s="3"/>
      <c r="GF91" s="5"/>
      <c r="GG91" s="5"/>
      <c r="GH91" s="15"/>
      <c r="GI91" s="130">
        <f>'Multipliers for tiers'!$L$4*SUM(EM91,EQ91,EU91,EY91,FC91,FG91,FK91,FO91,FS91,FW91,GA91,GE91)+'Multipliers for tiers'!$L$5*SUM(EN91,ER91,EV91,EZ91,FD91,FH91,FL91,FP91,FT91,FX91,GB91,GF91)+'Multipliers for tiers'!$L$6*SUM(EO91,ES91,EW91,FA91,FE91,FI91,FM91,FQ91,FU91,FY91,GC91,GG91)+'Multipliers for tiers'!$L$7*SUM(EP91,ET91,EX91,FB91,FF91,FJ91,FN91,FR91,FV91,FZ91,GD91,GH91)</f>
        <v>0</v>
      </c>
      <c r="GJ91" s="144">
        <f t="shared" si="16"/>
        <v>0</v>
      </c>
      <c r="GK91" s="136" t="str">
        <f t="shared" si="17"/>
        <v xml:space="preserve"> </v>
      </c>
      <c r="GL91" s="164" t="str">
        <f>IFERROR(IF($M91='Progress check conditions'!$N$4,VLOOKUP($GK91,'Progress check conditions'!$O$4:$P$6,2,TRUE),IF($M91='Progress check conditions'!$N$7,VLOOKUP($GK91,'Progress check conditions'!$O$7:$P$9,2,TRUE),IF($M91='Progress check conditions'!$N$10,VLOOKUP($GK91,'Progress check conditions'!$O$10:$P$12,2,TRUE),IF($M91='Progress check conditions'!$N$13,VLOOKUP($GK91,'Progress check conditions'!$O$13:$P$15,2,TRUE),IF($M91='Progress check conditions'!$N$16,VLOOKUP($GK91,'Progress check conditions'!$O$16:$P$18,2,TRUE),IF($M91='Progress check conditions'!$N$19,VLOOKUP($GK91,'Progress check conditions'!$O$19:$P$21,2,TRUE),VLOOKUP($GK91,'Progress check conditions'!$O$22:$P$24,2,TRUE))))))),"No judgement")</f>
        <v>No judgement</v>
      </c>
      <c r="GM91" s="115"/>
      <c r="GN91" s="116"/>
      <c r="GO91" s="117"/>
      <c r="GP91" s="1"/>
      <c r="GQ91" s="4"/>
      <c r="GR91" s="4"/>
      <c r="GS91" s="8"/>
      <c r="GT91" s="6"/>
      <c r="GU91" s="6"/>
      <c r="GV91" s="6"/>
      <c r="GW91" s="5"/>
      <c r="GX91" s="1"/>
      <c r="GY91" s="4"/>
      <c r="GZ91" s="4"/>
      <c r="HA91" s="8"/>
      <c r="HB91" s="6"/>
      <c r="HC91" s="4"/>
      <c r="HD91" s="4"/>
      <c r="HE91" s="9"/>
      <c r="HF91" s="1"/>
      <c r="HG91" s="4"/>
      <c r="HH91" s="4"/>
      <c r="HI91" s="8"/>
      <c r="HJ91" s="6"/>
      <c r="HK91" s="4"/>
      <c r="HL91" s="4"/>
      <c r="HM91" s="9"/>
      <c r="HN91" s="130">
        <f>'Multipliers for tiers'!$O$4*SUM(GP91,GT91,GX91,HB91,HF91,HJ91)+'Multipliers for tiers'!$O$5*SUM(GQ91,GU91,GY91,HC91,HG91,HK91)+'Multipliers for tiers'!$O$6*SUM(GR91,GV91,GZ91,HD91,HH91,HL91)+'Multipliers for tiers'!$O$7*SUM(GS91,GW91,HA91,HE91,HI91,HM91)</f>
        <v>0</v>
      </c>
      <c r="HO91" s="144">
        <f t="shared" si="18"/>
        <v>0</v>
      </c>
      <c r="HP91" s="136" t="str">
        <f t="shared" si="19"/>
        <v xml:space="preserve"> </v>
      </c>
      <c r="HQ91" s="164" t="str">
        <f>IFERROR(IF($M91='Progress check conditions'!$N$4,VLOOKUP($HP91,'Progress check conditions'!$S$4:$T$6,2,TRUE),IF($M91='Progress check conditions'!$N$7,VLOOKUP($HP91,'Progress check conditions'!$S$7:$T$9,2,TRUE),IF($M91='Progress check conditions'!$N$10,VLOOKUP($HP91,'Progress check conditions'!$S$10:$T$12,2,TRUE),IF($M91='Progress check conditions'!$N$13,VLOOKUP($HP91,'Progress check conditions'!$S$13:$T$15,2,TRUE),IF($M91='Progress check conditions'!$N$16,VLOOKUP($HP91,'Progress check conditions'!$S$16:$T$18,2,TRUE),IF($M91='Progress check conditions'!$N$19,VLOOKUP($HP91,'Progress check conditions'!$S$19:$T$21,2,TRUE),VLOOKUP($HP91,'Progress check conditions'!$S$22:$T$24,2,TRUE))))))),"No judgement")</f>
        <v>No judgement</v>
      </c>
      <c r="HR91" s="115"/>
      <c r="HS91" s="116"/>
      <c r="HT91" s="117"/>
    </row>
    <row r="92" spans="1:228" x14ac:dyDescent="0.3">
      <c r="A92" s="156"/>
      <c r="B92" s="110"/>
      <c r="C92" s="111"/>
      <c r="D92" s="109"/>
      <c r="E92" s="112"/>
      <c r="F92" s="112"/>
      <c r="G92" s="112"/>
      <c r="H92" s="112"/>
      <c r="I92" s="113"/>
      <c r="J92" s="109"/>
      <c r="K92" s="113"/>
      <c r="L92" s="109"/>
      <c r="M92" s="114"/>
      <c r="N92" s="1"/>
      <c r="O92" s="5"/>
      <c r="P92" s="8"/>
      <c r="Q92" s="6"/>
      <c r="R92" s="5"/>
      <c r="S92" s="9"/>
      <c r="T92" s="1"/>
      <c r="U92" s="4"/>
      <c r="V92" s="8"/>
      <c r="W92" s="6"/>
      <c r="X92" s="4"/>
      <c r="Y92" s="9"/>
      <c r="Z92" s="1"/>
      <c r="AA92" s="4"/>
      <c r="AB92" s="8"/>
      <c r="AC92" s="6"/>
      <c r="AD92" s="4"/>
      <c r="AE92" s="9"/>
      <c r="AF92" s="1"/>
      <c r="AG92" s="3"/>
      <c r="AH92" s="7"/>
      <c r="AI92" s="3"/>
      <c r="AJ92" s="4"/>
      <c r="AK92" s="15"/>
      <c r="AL92" s="1"/>
      <c r="AM92" s="3"/>
      <c r="AN92" s="7"/>
      <c r="AO92" s="3"/>
      <c r="AP92" s="4"/>
      <c r="AQ92" s="15"/>
      <c r="AR92" s="1"/>
      <c r="AS92" s="3"/>
      <c r="AT92" s="43"/>
      <c r="AU92" s="130">
        <f>'Multipliers for tiers'!$C$4*SUM(N92,Q92,T92,W92,AF92,AC92,AI92,Z92,AL92,AO92,AR92)+'Multipliers for tiers'!$C$5*SUM(O92,R92,U92,X92,AG92,AD92,AJ92,AA92,AM92,AP92,AS92)+'Multipliers for tiers'!$C$6*SUM(P92,S92,V92,Y92,AH92,AE92,AK92,AB92,AN92,AQ92,AT92)</f>
        <v>0</v>
      </c>
      <c r="AV92" s="141">
        <f t="shared" si="10"/>
        <v>0</v>
      </c>
      <c r="AW92" s="151" t="str">
        <f t="shared" si="11"/>
        <v xml:space="preserve"> </v>
      </c>
      <c r="AX92" s="164" t="str">
        <f>IFERROR(IF($M92='Progress check conditions'!$B$4,VLOOKUP($AW92,'Progress check conditions'!$C$4:$D$6,2,TRUE),IF($M92='Progress check conditions'!$B$7,VLOOKUP($AW92,'Progress check conditions'!$C$7:$D$9,2,TRUE),IF($M92='Progress check conditions'!$B$10,VLOOKUP($AW92,'Progress check conditions'!$C$10:$D$12,2,TRUE),IF($M92='Progress check conditions'!$B$13,VLOOKUP($AW92,'Progress check conditions'!$C$13:$D$15,2,TRUE),IF($M92='Progress check conditions'!$B$16,VLOOKUP($AW92,'Progress check conditions'!$C$16:$D$18,2,TRUE),IF($M92='Progress check conditions'!$B$19,VLOOKUP($AW92,'Progress check conditions'!$C$19:$D$21,2,TRUE),VLOOKUP($AW92,'Progress check conditions'!$C$22:$D$24,2,TRUE))))))),"No judgement")</f>
        <v>No judgement</v>
      </c>
      <c r="AY92" s="115"/>
      <c r="AZ92" s="116"/>
      <c r="BA92" s="117"/>
      <c r="BB92" s="6"/>
      <c r="BC92" s="5"/>
      <c r="BD92" s="8"/>
      <c r="BE92" s="6"/>
      <c r="BF92" s="5"/>
      <c r="BG92" s="9"/>
      <c r="BH92" s="1"/>
      <c r="BI92" s="4"/>
      <c r="BJ92" s="8"/>
      <c r="BK92" s="6"/>
      <c r="BL92" s="4"/>
      <c r="BM92" s="9"/>
      <c r="BN92" s="1"/>
      <c r="BO92" s="4"/>
      <c r="BP92" s="8"/>
      <c r="BQ92" s="6"/>
      <c r="BR92" s="4"/>
      <c r="BS92" s="9"/>
      <c r="BT92" s="1"/>
      <c r="BU92" s="3"/>
      <c r="BV92" s="7"/>
      <c r="BW92" s="3"/>
      <c r="BX92" s="4"/>
      <c r="BY92" s="15"/>
      <c r="BZ92" s="1"/>
      <c r="CA92" s="3"/>
      <c r="CB92" s="7"/>
      <c r="CC92" s="3"/>
      <c r="CD92" s="4"/>
      <c r="CE92" s="15"/>
      <c r="CF92" s="1"/>
      <c r="CG92" s="3"/>
      <c r="CH92" s="7"/>
      <c r="CI92" s="2"/>
      <c r="CJ92" s="4"/>
      <c r="CK92" s="19"/>
      <c r="CL92" s="3"/>
      <c r="CM92" s="4"/>
      <c r="CN92" s="15"/>
      <c r="CO92" s="130">
        <f>'Multipliers for tiers'!$F$4*SUM(BB92,BE92,BH92,BK92,BN92,BQ92,BZ92,BW92,CC92,BT92,CF92,CI92,CL92)+'Multipliers for tiers'!$F$5*SUM(BC92,BF92,BI92,BL92,BO92,BR92,CA92,BX92,CD92,BU92,CG92,CJ92,CM92)+'Multipliers for tiers'!$F$6*SUM(BD92,BG92,BJ92,BM92,BP92,BS92,CB92,BY92,CE92,BV92,CH92,CK92,CN92)</f>
        <v>0</v>
      </c>
      <c r="CP92" s="144">
        <f t="shared" si="12"/>
        <v>0</v>
      </c>
      <c r="CQ92" s="133" t="str">
        <f t="shared" si="13"/>
        <v xml:space="preserve"> </v>
      </c>
      <c r="CR92" s="164" t="str">
        <f>IFERROR(IF($M92='Progress check conditions'!$F$4,VLOOKUP($CQ92,'Progress check conditions'!$G$4:$H$6,2,TRUE),IF($M92='Progress check conditions'!$F$7,VLOOKUP($CQ92,'Progress check conditions'!$G$7:$H$9,2,TRUE),IF($M92='Progress check conditions'!$F$10,VLOOKUP($CQ92,'Progress check conditions'!$G$10:$H$12,2,TRUE),IF($M92='Progress check conditions'!$F$13,VLOOKUP($CQ92,'Progress check conditions'!$G$13:$H$15,2,TRUE),IF($M92='Progress check conditions'!$F$16,VLOOKUP($CQ92,'Progress check conditions'!$G$16:$H$18,2,TRUE),IF($M92='Progress check conditions'!$F$19,VLOOKUP($CQ92,'Progress check conditions'!$G$19:$H$21,2,TRUE),VLOOKUP($CQ92,'Progress check conditions'!$G$22:$H$24,2,TRUE))))))),"No judgement")</f>
        <v>No judgement</v>
      </c>
      <c r="CS92" s="115"/>
      <c r="CT92" s="116"/>
      <c r="CU92" s="117"/>
      <c r="CV92" s="1"/>
      <c r="CW92" s="5"/>
      <c r="CX92" s="8"/>
      <c r="CY92" s="6"/>
      <c r="CZ92" s="5"/>
      <c r="DA92" s="9"/>
      <c r="DB92" s="1"/>
      <c r="DC92" s="4"/>
      <c r="DD92" s="8"/>
      <c r="DE92" s="6"/>
      <c r="DF92" s="4"/>
      <c r="DG92" s="9"/>
      <c r="DH92" s="1"/>
      <c r="DI92" s="4"/>
      <c r="DJ92" s="8"/>
      <c r="DK92" s="6"/>
      <c r="DL92" s="4"/>
      <c r="DM92" s="9"/>
      <c r="DN92" s="1"/>
      <c r="DO92" s="3"/>
      <c r="DP92" s="7"/>
      <c r="DQ92" s="3"/>
      <c r="DR92" s="4"/>
      <c r="DS92" s="15"/>
      <c r="DT92" s="1"/>
      <c r="DU92" s="3"/>
      <c r="DV92" s="7"/>
      <c r="DW92" s="3"/>
      <c r="DX92" s="4"/>
      <c r="DY92" s="15"/>
      <c r="DZ92" s="1"/>
      <c r="EA92" s="3"/>
      <c r="EB92" s="7"/>
      <c r="EC92" s="3"/>
      <c r="ED92" s="4"/>
      <c r="EE92" s="15"/>
      <c r="EF92" s="130">
        <f>'Multipliers for tiers'!$I$4*SUM(CV92,CY92,DB92,DE92,DH92,DQ92,DN92,DT92,DK92,DW92,DZ92,EC92)+'Multipliers for tiers'!$I$5*SUM(CW92,CZ92,DC92,DF92,DI92,DR92,DO92,DU92,DL92,DX92,EA92,ED92)+'Multipliers for tiers'!$I$6*SUM(CX92,DA92,DD92,DG92,DJ92,DS92,DP92,DV92,DM92,DY92,EB92,EE92)</f>
        <v>0</v>
      </c>
      <c r="EG92" s="144">
        <f t="shared" si="14"/>
        <v>0</v>
      </c>
      <c r="EH92" s="133" t="str">
        <f t="shared" si="15"/>
        <v xml:space="preserve"> </v>
      </c>
      <c r="EI92" s="164" t="str">
        <f>IFERROR(IF($M92='Progress check conditions'!$J$4,VLOOKUP($EH92,'Progress check conditions'!$K$4:$L$6,2,TRUE),IF($M92='Progress check conditions'!$J$7,VLOOKUP($EH92,'Progress check conditions'!$K$7:$L$9,2,TRUE),IF($M92='Progress check conditions'!$J$10,VLOOKUP($EH92,'Progress check conditions'!$K$10:$L$12,2,TRUE),IF($M92='Progress check conditions'!$J$13,VLOOKUP($EH92,'Progress check conditions'!$K$13:$L$15,2,TRUE),IF($M92='Progress check conditions'!$J$16,VLOOKUP($EH92,'Progress check conditions'!$K$16:$L$18,2,TRUE),IF($M92='Progress check conditions'!$J$19,VLOOKUP($EH92,'Progress check conditions'!$K$19:$L$21,2,TRUE),VLOOKUP($EH92,'Progress check conditions'!$K$22:$L$24,2,TRUE))))))),"No judgement")</f>
        <v>No judgement</v>
      </c>
      <c r="EJ92" s="115"/>
      <c r="EK92" s="116"/>
      <c r="EL92" s="117"/>
      <c r="EM92" s="1"/>
      <c r="EN92" s="4"/>
      <c r="EO92" s="16"/>
      <c r="EP92" s="8"/>
      <c r="EQ92" s="6"/>
      <c r="ER92" s="6"/>
      <c r="ES92" s="6"/>
      <c r="ET92" s="5"/>
      <c r="EU92" s="1"/>
      <c r="EV92" s="4"/>
      <c r="EW92" s="16"/>
      <c r="EX92" s="8"/>
      <c r="EY92" s="6"/>
      <c r="EZ92" s="4"/>
      <c r="FA92" s="16"/>
      <c r="FB92" s="9"/>
      <c r="FC92" s="1"/>
      <c r="FD92" s="4"/>
      <c r="FE92" s="16"/>
      <c r="FF92" s="8"/>
      <c r="FG92" s="6"/>
      <c r="FH92" s="4"/>
      <c r="FI92" s="16"/>
      <c r="FJ92" s="9"/>
      <c r="FK92" s="1"/>
      <c r="FL92" s="4"/>
      <c r="FM92" s="16"/>
      <c r="FN92" s="7"/>
      <c r="FO92" s="3"/>
      <c r="FP92" s="5"/>
      <c r="FQ92" s="5"/>
      <c r="FR92" s="15"/>
      <c r="FS92" s="1"/>
      <c r="FT92" s="4"/>
      <c r="FU92" s="16"/>
      <c r="FV92" s="7"/>
      <c r="FW92" s="3"/>
      <c r="FX92" s="5"/>
      <c r="FY92" s="5"/>
      <c r="FZ92" s="15"/>
      <c r="GA92" s="1"/>
      <c r="GB92" s="4"/>
      <c r="GC92" s="4"/>
      <c r="GD92" s="7"/>
      <c r="GE92" s="3"/>
      <c r="GF92" s="5"/>
      <c r="GG92" s="5"/>
      <c r="GH92" s="15"/>
      <c r="GI92" s="130">
        <f>'Multipliers for tiers'!$L$4*SUM(EM92,EQ92,EU92,EY92,FC92,FG92,FK92,FO92,FS92,FW92,GA92,GE92)+'Multipliers for tiers'!$L$5*SUM(EN92,ER92,EV92,EZ92,FD92,FH92,FL92,FP92,FT92,FX92,GB92,GF92)+'Multipliers for tiers'!$L$6*SUM(EO92,ES92,EW92,FA92,FE92,FI92,FM92,FQ92,FU92,FY92,GC92,GG92)+'Multipliers for tiers'!$L$7*SUM(EP92,ET92,EX92,FB92,FF92,FJ92,FN92,FR92,FV92,FZ92,GD92,GH92)</f>
        <v>0</v>
      </c>
      <c r="GJ92" s="144">
        <f t="shared" si="16"/>
        <v>0</v>
      </c>
      <c r="GK92" s="136" t="str">
        <f t="shared" si="17"/>
        <v xml:space="preserve"> </v>
      </c>
      <c r="GL92" s="164" t="str">
        <f>IFERROR(IF($M92='Progress check conditions'!$N$4,VLOOKUP($GK92,'Progress check conditions'!$O$4:$P$6,2,TRUE),IF($M92='Progress check conditions'!$N$7,VLOOKUP($GK92,'Progress check conditions'!$O$7:$P$9,2,TRUE),IF($M92='Progress check conditions'!$N$10,VLOOKUP($GK92,'Progress check conditions'!$O$10:$P$12,2,TRUE),IF($M92='Progress check conditions'!$N$13,VLOOKUP($GK92,'Progress check conditions'!$O$13:$P$15,2,TRUE),IF($M92='Progress check conditions'!$N$16,VLOOKUP($GK92,'Progress check conditions'!$O$16:$P$18,2,TRUE),IF($M92='Progress check conditions'!$N$19,VLOOKUP($GK92,'Progress check conditions'!$O$19:$P$21,2,TRUE),VLOOKUP($GK92,'Progress check conditions'!$O$22:$P$24,2,TRUE))))))),"No judgement")</f>
        <v>No judgement</v>
      </c>
      <c r="GM92" s="115"/>
      <c r="GN92" s="116"/>
      <c r="GO92" s="117"/>
      <c r="GP92" s="1"/>
      <c r="GQ92" s="4"/>
      <c r="GR92" s="4"/>
      <c r="GS92" s="8"/>
      <c r="GT92" s="6"/>
      <c r="GU92" s="6"/>
      <c r="GV92" s="6"/>
      <c r="GW92" s="5"/>
      <c r="GX92" s="1"/>
      <c r="GY92" s="4"/>
      <c r="GZ92" s="4"/>
      <c r="HA92" s="8"/>
      <c r="HB92" s="6"/>
      <c r="HC92" s="4"/>
      <c r="HD92" s="4"/>
      <c r="HE92" s="9"/>
      <c r="HF92" s="1"/>
      <c r="HG92" s="4"/>
      <c r="HH92" s="4"/>
      <c r="HI92" s="8"/>
      <c r="HJ92" s="6"/>
      <c r="HK92" s="4"/>
      <c r="HL92" s="4"/>
      <c r="HM92" s="9"/>
      <c r="HN92" s="130">
        <f>'Multipliers for tiers'!$O$4*SUM(GP92,GT92,GX92,HB92,HF92,HJ92)+'Multipliers for tiers'!$O$5*SUM(GQ92,GU92,GY92,HC92,HG92,HK92)+'Multipliers for tiers'!$O$6*SUM(GR92,GV92,GZ92,HD92,HH92,HL92)+'Multipliers for tiers'!$O$7*SUM(GS92,GW92,HA92,HE92,HI92,HM92)</f>
        <v>0</v>
      </c>
      <c r="HO92" s="144">
        <f t="shared" si="18"/>
        <v>0</v>
      </c>
      <c r="HP92" s="136" t="str">
        <f t="shared" si="19"/>
        <v xml:space="preserve"> </v>
      </c>
      <c r="HQ92" s="164" t="str">
        <f>IFERROR(IF($M92='Progress check conditions'!$N$4,VLOOKUP($HP92,'Progress check conditions'!$S$4:$T$6,2,TRUE),IF($M92='Progress check conditions'!$N$7,VLOOKUP($HP92,'Progress check conditions'!$S$7:$T$9,2,TRUE),IF($M92='Progress check conditions'!$N$10,VLOOKUP($HP92,'Progress check conditions'!$S$10:$T$12,2,TRUE),IF($M92='Progress check conditions'!$N$13,VLOOKUP($HP92,'Progress check conditions'!$S$13:$T$15,2,TRUE),IF($M92='Progress check conditions'!$N$16,VLOOKUP($HP92,'Progress check conditions'!$S$16:$T$18,2,TRUE),IF($M92='Progress check conditions'!$N$19,VLOOKUP($HP92,'Progress check conditions'!$S$19:$T$21,2,TRUE),VLOOKUP($HP92,'Progress check conditions'!$S$22:$T$24,2,TRUE))))))),"No judgement")</f>
        <v>No judgement</v>
      </c>
      <c r="HR92" s="115"/>
      <c r="HS92" s="116"/>
      <c r="HT92" s="117"/>
    </row>
    <row r="93" spans="1:228" x14ac:dyDescent="0.3">
      <c r="A93" s="156"/>
      <c r="B93" s="110"/>
      <c r="C93" s="111"/>
      <c r="D93" s="109"/>
      <c r="E93" s="112"/>
      <c r="F93" s="112"/>
      <c r="G93" s="112"/>
      <c r="H93" s="112"/>
      <c r="I93" s="113"/>
      <c r="J93" s="109"/>
      <c r="K93" s="113"/>
      <c r="L93" s="109"/>
      <c r="M93" s="114"/>
      <c r="N93" s="1"/>
      <c r="O93" s="5"/>
      <c r="P93" s="8"/>
      <c r="Q93" s="6"/>
      <c r="R93" s="5"/>
      <c r="S93" s="9"/>
      <c r="T93" s="1"/>
      <c r="U93" s="4"/>
      <c r="V93" s="8"/>
      <c r="W93" s="6"/>
      <c r="X93" s="4"/>
      <c r="Y93" s="9"/>
      <c r="Z93" s="1"/>
      <c r="AA93" s="4"/>
      <c r="AB93" s="8"/>
      <c r="AC93" s="6"/>
      <c r="AD93" s="4"/>
      <c r="AE93" s="9"/>
      <c r="AF93" s="1"/>
      <c r="AG93" s="3"/>
      <c r="AH93" s="7"/>
      <c r="AI93" s="3"/>
      <c r="AJ93" s="4"/>
      <c r="AK93" s="15"/>
      <c r="AL93" s="1"/>
      <c r="AM93" s="3"/>
      <c r="AN93" s="7"/>
      <c r="AO93" s="3"/>
      <c r="AP93" s="4"/>
      <c r="AQ93" s="15"/>
      <c r="AR93" s="1"/>
      <c r="AS93" s="3"/>
      <c r="AT93" s="43"/>
      <c r="AU93" s="130">
        <f>'Multipliers for tiers'!$C$4*SUM(N93,Q93,T93,W93,AF93,AC93,AI93,Z93,AL93,AO93,AR93)+'Multipliers for tiers'!$C$5*SUM(O93,R93,U93,X93,AG93,AD93,AJ93,AA93,AM93,AP93,AS93)+'Multipliers for tiers'!$C$6*SUM(P93,S93,V93,Y93,AH93,AE93,AK93,AB93,AN93,AQ93,AT93)</f>
        <v>0</v>
      </c>
      <c r="AV93" s="141">
        <f t="shared" si="10"/>
        <v>0</v>
      </c>
      <c r="AW93" s="151" t="str">
        <f t="shared" si="11"/>
        <v xml:space="preserve"> </v>
      </c>
      <c r="AX93" s="164" t="str">
        <f>IFERROR(IF($M93='Progress check conditions'!$B$4,VLOOKUP($AW93,'Progress check conditions'!$C$4:$D$6,2,TRUE),IF($M93='Progress check conditions'!$B$7,VLOOKUP($AW93,'Progress check conditions'!$C$7:$D$9,2,TRUE),IF($M93='Progress check conditions'!$B$10,VLOOKUP($AW93,'Progress check conditions'!$C$10:$D$12,2,TRUE),IF($M93='Progress check conditions'!$B$13,VLOOKUP($AW93,'Progress check conditions'!$C$13:$D$15,2,TRUE),IF($M93='Progress check conditions'!$B$16,VLOOKUP($AW93,'Progress check conditions'!$C$16:$D$18,2,TRUE),IF($M93='Progress check conditions'!$B$19,VLOOKUP($AW93,'Progress check conditions'!$C$19:$D$21,2,TRUE),VLOOKUP($AW93,'Progress check conditions'!$C$22:$D$24,2,TRUE))))))),"No judgement")</f>
        <v>No judgement</v>
      </c>
      <c r="AY93" s="115"/>
      <c r="AZ93" s="116"/>
      <c r="BA93" s="117"/>
      <c r="BB93" s="6"/>
      <c r="BC93" s="5"/>
      <c r="BD93" s="8"/>
      <c r="BE93" s="6"/>
      <c r="BF93" s="5"/>
      <c r="BG93" s="9"/>
      <c r="BH93" s="1"/>
      <c r="BI93" s="4"/>
      <c r="BJ93" s="8"/>
      <c r="BK93" s="6"/>
      <c r="BL93" s="4"/>
      <c r="BM93" s="9"/>
      <c r="BN93" s="1"/>
      <c r="BO93" s="4"/>
      <c r="BP93" s="8"/>
      <c r="BQ93" s="6"/>
      <c r="BR93" s="4"/>
      <c r="BS93" s="9"/>
      <c r="BT93" s="1"/>
      <c r="BU93" s="3"/>
      <c r="BV93" s="7"/>
      <c r="BW93" s="3"/>
      <c r="BX93" s="4"/>
      <c r="BY93" s="15"/>
      <c r="BZ93" s="1"/>
      <c r="CA93" s="3"/>
      <c r="CB93" s="7"/>
      <c r="CC93" s="3"/>
      <c r="CD93" s="4"/>
      <c r="CE93" s="15"/>
      <c r="CF93" s="1"/>
      <c r="CG93" s="3"/>
      <c r="CH93" s="7"/>
      <c r="CI93" s="2"/>
      <c r="CJ93" s="4"/>
      <c r="CK93" s="19"/>
      <c r="CL93" s="3"/>
      <c r="CM93" s="4"/>
      <c r="CN93" s="15"/>
      <c r="CO93" s="130">
        <f>'Multipliers for tiers'!$F$4*SUM(BB93,BE93,BH93,BK93,BN93,BQ93,BZ93,BW93,CC93,BT93,CF93,CI93,CL93)+'Multipliers for tiers'!$F$5*SUM(BC93,BF93,BI93,BL93,BO93,BR93,CA93,BX93,CD93,BU93,CG93,CJ93,CM93)+'Multipliers for tiers'!$F$6*SUM(BD93,BG93,BJ93,BM93,BP93,BS93,CB93,BY93,CE93,BV93,CH93,CK93,CN93)</f>
        <v>0</v>
      </c>
      <c r="CP93" s="144">
        <f t="shared" si="12"/>
        <v>0</v>
      </c>
      <c r="CQ93" s="133" t="str">
        <f t="shared" si="13"/>
        <v xml:space="preserve"> </v>
      </c>
      <c r="CR93" s="164" t="str">
        <f>IFERROR(IF($M93='Progress check conditions'!$F$4,VLOOKUP($CQ93,'Progress check conditions'!$G$4:$H$6,2,TRUE),IF($M93='Progress check conditions'!$F$7,VLOOKUP($CQ93,'Progress check conditions'!$G$7:$H$9,2,TRUE),IF($M93='Progress check conditions'!$F$10,VLOOKUP($CQ93,'Progress check conditions'!$G$10:$H$12,2,TRUE),IF($M93='Progress check conditions'!$F$13,VLOOKUP($CQ93,'Progress check conditions'!$G$13:$H$15,2,TRUE),IF($M93='Progress check conditions'!$F$16,VLOOKUP($CQ93,'Progress check conditions'!$G$16:$H$18,2,TRUE),IF($M93='Progress check conditions'!$F$19,VLOOKUP($CQ93,'Progress check conditions'!$G$19:$H$21,2,TRUE),VLOOKUP($CQ93,'Progress check conditions'!$G$22:$H$24,2,TRUE))))))),"No judgement")</f>
        <v>No judgement</v>
      </c>
      <c r="CS93" s="115"/>
      <c r="CT93" s="116"/>
      <c r="CU93" s="117"/>
      <c r="CV93" s="1"/>
      <c r="CW93" s="5"/>
      <c r="CX93" s="8"/>
      <c r="CY93" s="6"/>
      <c r="CZ93" s="5"/>
      <c r="DA93" s="9"/>
      <c r="DB93" s="1"/>
      <c r="DC93" s="4"/>
      <c r="DD93" s="8"/>
      <c r="DE93" s="6"/>
      <c r="DF93" s="4"/>
      <c r="DG93" s="9"/>
      <c r="DH93" s="1"/>
      <c r="DI93" s="4"/>
      <c r="DJ93" s="8"/>
      <c r="DK93" s="6"/>
      <c r="DL93" s="4"/>
      <c r="DM93" s="9"/>
      <c r="DN93" s="1"/>
      <c r="DO93" s="3"/>
      <c r="DP93" s="7"/>
      <c r="DQ93" s="3"/>
      <c r="DR93" s="4"/>
      <c r="DS93" s="15"/>
      <c r="DT93" s="1"/>
      <c r="DU93" s="3"/>
      <c r="DV93" s="7"/>
      <c r="DW93" s="3"/>
      <c r="DX93" s="4"/>
      <c r="DY93" s="15"/>
      <c r="DZ93" s="1"/>
      <c r="EA93" s="3"/>
      <c r="EB93" s="7"/>
      <c r="EC93" s="3"/>
      <c r="ED93" s="4"/>
      <c r="EE93" s="15"/>
      <c r="EF93" s="130">
        <f>'Multipliers for tiers'!$I$4*SUM(CV93,CY93,DB93,DE93,DH93,DQ93,DN93,DT93,DK93,DW93,DZ93,EC93)+'Multipliers for tiers'!$I$5*SUM(CW93,CZ93,DC93,DF93,DI93,DR93,DO93,DU93,DL93,DX93,EA93,ED93)+'Multipliers for tiers'!$I$6*SUM(CX93,DA93,DD93,DG93,DJ93,DS93,DP93,DV93,DM93,DY93,EB93,EE93)</f>
        <v>0</v>
      </c>
      <c r="EG93" s="144">
        <f t="shared" si="14"/>
        <v>0</v>
      </c>
      <c r="EH93" s="133" t="str">
        <f t="shared" si="15"/>
        <v xml:space="preserve"> </v>
      </c>
      <c r="EI93" s="164" t="str">
        <f>IFERROR(IF($M93='Progress check conditions'!$J$4,VLOOKUP($EH93,'Progress check conditions'!$K$4:$L$6,2,TRUE),IF($M93='Progress check conditions'!$J$7,VLOOKUP($EH93,'Progress check conditions'!$K$7:$L$9,2,TRUE),IF($M93='Progress check conditions'!$J$10,VLOOKUP($EH93,'Progress check conditions'!$K$10:$L$12,2,TRUE),IF($M93='Progress check conditions'!$J$13,VLOOKUP($EH93,'Progress check conditions'!$K$13:$L$15,2,TRUE),IF($M93='Progress check conditions'!$J$16,VLOOKUP($EH93,'Progress check conditions'!$K$16:$L$18,2,TRUE),IF($M93='Progress check conditions'!$J$19,VLOOKUP($EH93,'Progress check conditions'!$K$19:$L$21,2,TRUE),VLOOKUP($EH93,'Progress check conditions'!$K$22:$L$24,2,TRUE))))))),"No judgement")</f>
        <v>No judgement</v>
      </c>
      <c r="EJ93" s="115"/>
      <c r="EK93" s="116"/>
      <c r="EL93" s="117"/>
      <c r="EM93" s="1"/>
      <c r="EN93" s="4"/>
      <c r="EO93" s="16"/>
      <c r="EP93" s="8"/>
      <c r="EQ93" s="6"/>
      <c r="ER93" s="6"/>
      <c r="ES93" s="6"/>
      <c r="ET93" s="5"/>
      <c r="EU93" s="1"/>
      <c r="EV93" s="4"/>
      <c r="EW93" s="16"/>
      <c r="EX93" s="8"/>
      <c r="EY93" s="6"/>
      <c r="EZ93" s="4"/>
      <c r="FA93" s="16"/>
      <c r="FB93" s="9"/>
      <c r="FC93" s="1"/>
      <c r="FD93" s="4"/>
      <c r="FE93" s="16"/>
      <c r="FF93" s="8"/>
      <c r="FG93" s="6"/>
      <c r="FH93" s="4"/>
      <c r="FI93" s="16"/>
      <c r="FJ93" s="9"/>
      <c r="FK93" s="1"/>
      <c r="FL93" s="4"/>
      <c r="FM93" s="16"/>
      <c r="FN93" s="7"/>
      <c r="FO93" s="3"/>
      <c r="FP93" s="5"/>
      <c r="FQ93" s="5"/>
      <c r="FR93" s="15"/>
      <c r="FS93" s="1"/>
      <c r="FT93" s="4"/>
      <c r="FU93" s="16"/>
      <c r="FV93" s="7"/>
      <c r="FW93" s="3"/>
      <c r="FX93" s="5"/>
      <c r="FY93" s="5"/>
      <c r="FZ93" s="15"/>
      <c r="GA93" s="1"/>
      <c r="GB93" s="4"/>
      <c r="GC93" s="4"/>
      <c r="GD93" s="7"/>
      <c r="GE93" s="3"/>
      <c r="GF93" s="5"/>
      <c r="GG93" s="5"/>
      <c r="GH93" s="15"/>
      <c r="GI93" s="130">
        <f>'Multipliers for tiers'!$L$4*SUM(EM93,EQ93,EU93,EY93,FC93,FG93,FK93,FO93,FS93,FW93,GA93,GE93)+'Multipliers for tiers'!$L$5*SUM(EN93,ER93,EV93,EZ93,FD93,FH93,FL93,FP93,FT93,FX93,GB93,GF93)+'Multipliers for tiers'!$L$6*SUM(EO93,ES93,EW93,FA93,FE93,FI93,FM93,FQ93,FU93,FY93,GC93,GG93)+'Multipliers for tiers'!$L$7*SUM(EP93,ET93,EX93,FB93,FF93,FJ93,FN93,FR93,FV93,FZ93,GD93,GH93)</f>
        <v>0</v>
      </c>
      <c r="GJ93" s="144">
        <f t="shared" si="16"/>
        <v>0</v>
      </c>
      <c r="GK93" s="136" t="str">
        <f t="shared" si="17"/>
        <v xml:space="preserve"> </v>
      </c>
      <c r="GL93" s="164" t="str">
        <f>IFERROR(IF($M93='Progress check conditions'!$N$4,VLOOKUP($GK93,'Progress check conditions'!$O$4:$P$6,2,TRUE),IF($M93='Progress check conditions'!$N$7,VLOOKUP($GK93,'Progress check conditions'!$O$7:$P$9,2,TRUE),IF($M93='Progress check conditions'!$N$10,VLOOKUP($GK93,'Progress check conditions'!$O$10:$P$12,2,TRUE),IF($M93='Progress check conditions'!$N$13,VLOOKUP($GK93,'Progress check conditions'!$O$13:$P$15,2,TRUE),IF($M93='Progress check conditions'!$N$16,VLOOKUP($GK93,'Progress check conditions'!$O$16:$P$18,2,TRUE),IF($M93='Progress check conditions'!$N$19,VLOOKUP($GK93,'Progress check conditions'!$O$19:$P$21,2,TRUE),VLOOKUP($GK93,'Progress check conditions'!$O$22:$P$24,2,TRUE))))))),"No judgement")</f>
        <v>No judgement</v>
      </c>
      <c r="GM93" s="115"/>
      <c r="GN93" s="116"/>
      <c r="GO93" s="117"/>
      <c r="GP93" s="1"/>
      <c r="GQ93" s="4"/>
      <c r="GR93" s="4"/>
      <c r="GS93" s="8"/>
      <c r="GT93" s="6"/>
      <c r="GU93" s="6"/>
      <c r="GV93" s="6"/>
      <c r="GW93" s="5"/>
      <c r="GX93" s="1"/>
      <c r="GY93" s="4"/>
      <c r="GZ93" s="4"/>
      <c r="HA93" s="8"/>
      <c r="HB93" s="6"/>
      <c r="HC93" s="4"/>
      <c r="HD93" s="4"/>
      <c r="HE93" s="9"/>
      <c r="HF93" s="1"/>
      <c r="HG93" s="4"/>
      <c r="HH93" s="4"/>
      <c r="HI93" s="8"/>
      <c r="HJ93" s="6"/>
      <c r="HK93" s="4"/>
      <c r="HL93" s="4"/>
      <c r="HM93" s="9"/>
      <c r="HN93" s="130">
        <f>'Multipliers for tiers'!$O$4*SUM(GP93,GT93,GX93,HB93,HF93,HJ93)+'Multipliers for tiers'!$O$5*SUM(GQ93,GU93,GY93,HC93,HG93,HK93)+'Multipliers for tiers'!$O$6*SUM(GR93,GV93,GZ93,HD93,HH93,HL93)+'Multipliers for tiers'!$O$7*SUM(GS93,GW93,HA93,HE93,HI93,HM93)</f>
        <v>0</v>
      </c>
      <c r="HO93" s="144">
        <f t="shared" si="18"/>
        <v>0</v>
      </c>
      <c r="HP93" s="136" t="str">
        <f t="shared" si="19"/>
        <v xml:space="preserve"> </v>
      </c>
      <c r="HQ93" s="164" t="str">
        <f>IFERROR(IF($M93='Progress check conditions'!$N$4,VLOOKUP($HP93,'Progress check conditions'!$S$4:$T$6,2,TRUE),IF($M93='Progress check conditions'!$N$7,VLOOKUP($HP93,'Progress check conditions'!$S$7:$T$9,2,TRUE),IF($M93='Progress check conditions'!$N$10,VLOOKUP($HP93,'Progress check conditions'!$S$10:$T$12,2,TRUE),IF($M93='Progress check conditions'!$N$13,VLOOKUP($HP93,'Progress check conditions'!$S$13:$T$15,2,TRUE),IF($M93='Progress check conditions'!$N$16,VLOOKUP($HP93,'Progress check conditions'!$S$16:$T$18,2,TRUE),IF($M93='Progress check conditions'!$N$19,VLOOKUP($HP93,'Progress check conditions'!$S$19:$T$21,2,TRUE),VLOOKUP($HP93,'Progress check conditions'!$S$22:$T$24,2,TRUE))))))),"No judgement")</f>
        <v>No judgement</v>
      </c>
      <c r="HR93" s="115"/>
      <c r="HS93" s="116"/>
      <c r="HT93" s="117"/>
    </row>
    <row r="94" spans="1:228" x14ac:dyDescent="0.3">
      <c r="A94" s="156"/>
      <c r="B94" s="110"/>
      <c r="C94" s="111"/>
      <c r="D94" s="109"/>
      <c r="E94" s="112"/>
      <c r="F94" s="112"/>
      <c r="G94" s="112"/>
      <c r="H94" s="112"/>
      <c r="I94" s="113"/>
      <c r="J94" s="109"/>
      <c r="K94" s="113"/>
      <c r="L94" s="109"/>
      <c r="M94" s="114"/>
      <c r="N94" s="1"/>
      <c r="O94" s="5"/>
      <c r="P94" s="8"/>
      <c r="Q94" s="6"/>
      <c r="R94" s="5"/>
      <c r="S94" s="9"/>
      <c r="T94" s="1"/>
      <c r="U94" s="4"/>
      <c r="V94" s="8"/>
      <c r="W94" s="6"/>
      <c r="X94" s="4"/>
      <c r="Y94" s="9"/>
      <c r="Z94" s="1"/>
      <c r="AA94" s="4"/>
      <c r="AB94" s="8"/>
      <c r="AC94" s="6"/>
      <c r="AD94" s="4"/>
      <c r="AE94" s="9"/>
      <c r="AF94" s="1"/>
      <c r="AG94" s="3"/>
      <c r="AH94" s="7"/>
      <c r="AI94" s="3"/>
      <c r="AJ94" s="4"/>
      <c r="AK94" s="15"/>
      <c r="AL94" s="1"/>
      <c r="AM94" s="3"/>
      <c r="AN94" s="7"/>
      <c r="AO94" s="3"/>
      <c r="AP94" s="4"/>
      <c r="AQ94" s="15"/>
      <c r="AR94" s="1"/>
      <c r="AS94" s="3"/>
      <c r="AT94" s="43"/>
      <c r="AU94" s="130">
        <f>'Multipliers for tiers'!$C$4*SUM(N94,Q94,T94,W94,AF94,AC94,AI94,Z94,AL94,AO94,AR94)+'Multipliers for tiers'!$C$5*SUM(O94,R94,U94,X94,AG94,AD94,AJ94,AA94,AM94,AP94,AS94)+'Multipliers for tiers'!$C$6*SUM(P94,S94,V94,Y94,AH94,AE94,AK94,AB94,AN94,AQ94,AT94)</f>
        <v>0</v>
      </c>
      <c r="AV94" s="141">
        <f t="shared" si="10"/>
        <v>0</v>
      </c>
      <c r="AW94" s="151" t="str">
        <f t="shared" si="11"/>
        <v xml:space="preserve"> </v>
      </c>
      <c r="AX94" s="164" t="str">
        <f>IFERROR(IF($M94='Progress check conditions'!$B$4,VLOOKUP($AW94,'Progress check conditions'!$C$4:$D$6,2,TRUE),IF($M94='Progress check conditions'!$B$7,VLOOKUP($AW94,'Progress check conditions'!$C$7:$D$9,2,TRUE),IF($M94='Progress check conditions'!$B$10,VLOOKUP($AW94,'Progress check conditions'!$C$10:$D$12,2,TRUE),IF($M94='Progress check conditions'!$B$13,VLOOKUP($AW94,'Progress check conditions'!$C$13:$D$15,2,TRUE),IF($M94='Progress check conditions'!$B$16,VLOOKUP($AW94,'Progress check conditions'!$C$16:$D$18,2,TRUE),IF($M94='Progress check conditions'!$B$19,VLOOKUP($AW94,'Progress check conditions'!$C$19:$D$21,2,TRUE),VLOOKUP($AW94,'Progress check conditions'!$C$22:$D$24,2,TRUE))))))),"No judgement")</f>
        <v>No judgement</v>
      </c>
      <c r="AY94" s="115"/>
      <c r="AZ94" s="116"/>
      <c r="BA94" s="117"/>
      <c r="BB94" s="6"/>
      <c r="BC94" s="5"/>
      <c r="BD94" s="8"/>
      <c r="BE94" s="6"/>
      <c r="BF94" s="5"/>
      <c r="BG94" s="9"/>
      <c r="BH94" s="1"/>
      <c r="BI94" s="4"/>
      <c r="BJ94" s="8"/>
      <c r="BK94" s="6"/>
      <c r="BL94" s="4"/>
      <c r="BM94" s="9"/>
      <c r="BN94" s="1"/>
      <c r="BO94" s="4"/>
      <c r="BP94" s="8"/>
      <c r="BQ94" s="6"/>
      <c r="BR94" s="4"/>
      <c r="BS94" s="9"/>
      <c r="BT94" s="1"/>
      <c r="BU94" s="3"/>
      <c r="BV94" s="7"/>
      <c r="BW94" s="3"/>
      <c r="BX94" s="4"/>
      <c r="BY94" s="15"/>
      <c r="BZ94" s="1"/>
      <c r="CA94" s="3"/>
      <c r="CB94" s="7"/>
      <c r="CC94" s="3"/>
      <c r="CD94" s="4"/>
      <c r="CE94" s="15"/>
      <c r="CF94" s="1"/>
      <c r="CG94" s="3"/>
      <c r="CH94" s="7"/>
      <c r="CI94" s="2"/>
      <c r="CJ94" s="4"/>
      <c r="CK94" s="19"/>
      <c r="CL94" s="3"/>
      <c r="CM94" s="4"/>
      <c r="CN94" s="15"/>
      <c r="CO94" s="130">
        <f>'Multipliers for tiers'!$F$4*SUM(BB94,BE94,BH94,BK94,BN94,BQ94,BZ94,BW94,CC94,BT94,CF94,CI94,CL94)+'Multipliers for tiers'!$F$5*SUM(BC94,BF94,BI94,BL94,BO94,BR94,CA94,BX94,CD94,BU94,CG94,CJ94,CM94)+'Multipliers for tiers'!$F$6*SUM(BD94,BG94,BJ94,BM94,BP94,BS94,CB94,BY94,CE94,BV94,CH94,CK94,CN94)</f>
        <v>0</v>
      </c>
      <c r="CP94" s="144">
        <f t="shared" si="12"/>
        <v>0</v>
      </c>
      <c r="CQ94" s="133" t="str">
        <f t="shared" si="13"/>
        <v xml:space="preserve"> </v>
      </c>
      <c r="CR94" s="164" t="str">
        <f>IFERROR(IF($M94='Progress check conditions'!$F$4,VLOOKUP($CQ94,'Progress check conditions'!$G$4:$H$6,2,TRUE),IF($M94='Progress check conditions'!$F$7,VLOOKUP($CQ94,'Progress check conditions'!$G$7:$H$9,2,TRUE),IF($M94='Progress check conditions'!$F$10,VLOOKUP($CQ94,'Progress check conditions'!$G$10:$H$12,2,TRUE),IF($M94='Progress check conditions'!$F$13,VLOOKUP($CQ94,'Progress check conditions'!$G$13:$H$15,2,TRUE),IF($M94='Progress check conditions'!$F$16,VLOOKUP($CQ94,'Progress check conditions'!$G$16:$H$18,2,TRUE),IF($M94='Progress check conditions'!$F$19,VLOOKUP($CQ94,'Progress check conditions'!$G$19:$H$21,2,TRUE),VLOOKUP($CQ94,'Progress check conditions'!$G$22:$H$24,2,TRUE))))))),"No judgement")</f>
        <v>No judgement</v>
      </c>
      <c r="CS94" s="115"/>
      <c r="CT94" s="116"/>
      <c r="CU94" s="117"/>
      <c r="CV94" s="1"/>
      <c r="CW94" s="5"/>
      <c r="CX94" s="8"/>
      <c r="CY94" s="6"/>
      <c r="CZ94" s="5"/>
      <c r="DA94" s="9"/>
      <c r="DB94" s="1"/>
      <c r="DC94" s="4"/>
      <c r="DD94" s="8"/>
      <c r="DE94" s="6"/>
      <c r="DF94" s="4"/>
      <c r="DG94" s="9"/>
      <c r="DH94" s="1"/>
      <c r="DI94" s="4"/>
      <c r="DJ94" s="8"/>
      <c r="DK94" s="6"/>
      <c r="DL94" s="4"/>
      <c r="DM94" s="9"/>
      <c r="DN94" s="1"/>
      <c r="DO94" s="3"/>
      <c r="DP94" s="7"/>
      <c r="DQ94" s="3"/>
      <c r="DR94" s="4"/>
      <c r="DS94" s="15"/>
      <c r="DT94" s="1"/>
      <c r="DU94" s="3"/>
      <c r="DV94" s="7"/>
      <c r="DW94" s="3"/>
      <c r="DX94" s="4"/>
      <c r="DY94" s="15"/>
      <c r="DZ94" s="1"/>
      <c r="EA94" s="3"/>
      <c r="EB94" s="7"/>
      <c r="EC94" s="3"/>
      <c r="ED94" s="4"/>
      <c r="EE94" s="15"/>
      <c r="EF94" s="130">
        <f>'Multipliers for tiers'!$I$4*SUM(CV94,CY94,DB94,DE94,DH94,DQ94,DN94,DT94,DK94,DW94,DZ94,EC94)+'Multipliers for tiers'!$I$5*SUM(CW94,CZ94,DC94,DF94,DI94,DR94,DO94,DU94,DL94,DX94,EA94,ED94)+'Multipliers for tiers'!$I$6*SUM(CX94,DA94,DD94,DG94,DJ94,DS94,DP94,DV94,DM94,DY94,EB94,EE94)</f>
        <v>0</v>
      </c>
      <c r="EG94" s="144">
        <f t="shared" si="14"/>
        <v>0</v>
      </c>
      <c r="EH94" s="133" t="str">
        <f t="shared" si="15"/>
        <v xml:space="preserve"> </v>
      </c>
      <c r="EI94" s="164" t="str">
        <f>IFERROR(IF($M94='Progress check conditions'!$J$4,VLOOKUP($EH94,'Progress check conditions'!$K$4:$L$6,2,TRUE),IF($M94='Progress check conditions'!$J$7,VLOOKUP($EH94,'Progress check conditions'!$K$7:$L$9,2,TRUE),IF($M94='Progress check conditions'!$J$10,VLOOKUP($EH94,'Progress check conditions'!$K$10:$L$12,2,TRUE),IF($M94='Progress check conditions'!$J$13,VLOOKUP($EH94,'Progress check conditions'!$K$13:$L$15,2,TRUE),IF($M94='Progress check conditions'!$J$16,VLOOKUP($EH94,'Progress check conditions'!$K$16:$L$18,2,TRUE),IF($M94='Progress check conditions'!$J$19,VLOOKUP($EH94,'Progress check conditions'!$K$19:$L$21,2,TRUE),VLOOKUP($EH94,'Progress check conditions'!$K$22:$L$24,2,TRUE))))))),"No judgement")</f>
        <v>No judgement</v>
      </c>
      <c r="EJ94" s="115"/>
      <c r="EK94" s="116"/>
      <c r="EL94" s="117"/>
      <c r="EM94" s="1"/>
      <c r="EN94" s="4"/>
      <c r="EO94" s="16"/>
      <c r="EP94" s="8"/>
      <c r="EQ94" s="6"/>
      <c r="ER94" s="6"/>
      <c r="ES94" s="6"/>
      <c r="ET94" s="5"/>
      <c r="EU94" s="1"/>
      <c r="EV94" s="4"/>
      <c r="EW94" s="16"/>
      <c r="EX94" s="8"/>
      <c r="EY94" s="6"/>
      <c r="EZ94" s="4"/>
      <c r="FA94" s="16"/>
      <c r="FB94" s="9"/>
      <c r="FC94" s="1"/>
      <c r="FD94" s="4"/>
      <c r="FE94" s="16"/>
      <c r="FF94" s="8"/>
      <c r="FG94" s="6"/>
      <c r="FH94" s="4"/>
      <c r="FI94" s="16"/>
      <c r="FJ94" s="9"/>
      <c r="FK94" s="1"/>
      <c r="FL94" s="4"/>
      <c r="FM94" s="16"/>
      <c r="FN94" s="7"/>
      <c r="FO94" s="3"/>
      <c r="FP94" s="5"/>
      <c r="FQ94" s="5"/>
      <c r="FR94" s="15"/>
      <c r="FS94" s="1"/>
      <c r="FT94" s="4"/>
      <c r="FU94" s="16"/>
      <c r="FV94" s="7"/>
      <c r="FW94" s="3"/>
      <c r="FX94" s="5"/>
      <c r="FY94" s="5"/>
      <c r="FZ94" s="15"/>
      <c r="GA94" s="1"/>
      <c r="GB94" s="4"/>
      <c r="GC94" s="4"/>
      <c r="GD94" s="7"/>
      <c r="GE94" s="3"/>
      <c r="GF94" s="5"/>
      <c r="GG94" s="5"/>
      <c r="GH94" s="15"/>
      <c r="GI94" s="130">
        <f>'Multipliers for tiers'!$L$4*SUM(EM94,EQ94,EU94,EY94,FC94,FG94,FK94,FO94,FS94,FW94,GA94,GE94)+'Multipliers for tiers'!$L$5*SUM(EN94,ER94,EV94,EZ94,FD94,FH94,FL94,FP94,FT94,FX94,GB94,GF94)+'Multipliers for tiers'!$L$6*SUM(EO94,ES94,EW94,FA94,FE94,FI94,FM94,FQ94,FU94,FY94,GC94,GG94)+'Multipliers for tiers'!$L$7*SUM(EP94,ET94,EX94,FB94,FF94,FJ94,FN94,FR94,FV94,FZ94,GD94,GH94)</f>
        <v>0</v>
      </c>
      <c r="GJ94" s="144">
        <f t="shared" si="16"/>
        <v>0</v>
      </c>
      <c r="GK94" s="136" t="str">
        <f t="shared" si="17"/>
        <v xml:space="preserve"> </v>
      </c>
      <c r="GL94" s="164" t="str">
        <f>IFERROR(IF($M94='Progress check conditions'!$N$4,VLOOKUP($GK94,'Progress check conditions'!$O$4:$P$6,2,TRUE),IF($M94='Progress check conditions'!$N$7,VLOOKUP($GK94,'Progress check conditions'!$O$7:$P$9,2,TRUE),IF($M94='Progress check conditions'!$N$10,VLOOKUP($GK94,'Progress check conditions'!$O$10:$P$12,2,TRUE),IF($M94='Progress check conditions'!$N$13,VLOOKUP($GK94,'Progress check conditions'!$O$13:$P$15,2,TRUE),IF($M94='Progress check conditions'!$N$16,VLOOKUP($GK94,'Progress check conditions'!$O$16:$P$18,2,TRUE),IF($M94='Progress check conditions'!$N$19,VLOOKUP($GK94,'Progress check conditions'!$O$19:$P$21,2,TRUE),VLOOKUP($GK94,'Progress check conditions'!$O$22:$P$24,2,TRUE))))))),"No judgement")</f>
        <v>No judgement</v>
      </c>
      <c r="GM94" s="115"/>
      <c r="GN94" s="116"/>
      <c r="GO94" s="117"/>
      <c r="GP94" s="1"/>
      <c r="GQ94" s="4"/>
      <c r="GR94" s="4"/>
      <c r="GS94" s="8"/>
      <c r="GT94" s="6"/>
      <c r="GU94" s="6"/>
      <c r="GV94" s="6"/>
      <c r="GW94" s="5"/>
      <c r="GX94" s="1"/>
      <c r="GY94" s="4"/>
      <c r="GZ94" s="4"/>
      <c r="HA94" s="8"/>
      <c r="HB94" s="6"/>
      <c r="HC94" s="4"/>
      <c r="HD94" s="4"/>
      <c r="HE94" s="9"/>
      <c r="HF94" s="1"/>
      <c r="HG94" s="4"/>
      <c r="HH94" s="4"/>
      <c r="HI94" s="8"/>
      <c r="HJ94" s="6"/>
      <c r="HK94" s="4"/>
      <c r="HL94" s="4"/>
      <c r="HM94" s="9"/>
      <c r="HN94" s="130">
        <f>'Multipliers for tiers'!$O$4*SUM(GP94,GT94,GX94,HB94,HF94,HJ94)+'Multipliers for tiers'!$O$5*SUM(GQ94,GU94,GY94,HC94,HG94,HK94)+'Multipliers for tiers'!$O$6*SUM(GR94,GV94,GZ94,HD94,HH94,HL94)+'Multipliers for tiers'!$O$7*SUM(GS94,GW94,HA94,HE94,HI94,HM94)</f>
        <v>0</v>
      </c>
      <c r="HO94" s="144">
        <f t="shared" si="18"/>
        <v>0</v>
      </c>
      <c r="HP94" s="136" t="str">
        <f t="shared" si="19"/>
        <v xml:space="preserve"> </v>
      </c>
      <c r="HQ94" s="164" t="str">
        <f>IFERROR(IF($M94='Progress check conditions'!$N$4,VLOOKUP($HP94,'Progress check conditions'!$S$4:$T$6,2,TRUE),IF($M94='Progress check conditions'!$N$7,VLOOKUP($HP94,'Progress check conditions'!$S$7:$T$9,2,TRUE),IF($M94='Progress check conditions'!$N$10,VLOOKUP($HP94,'Progress check conditions'!$S$10:$T$12,2,TRUE),IF($M94='Progress check conditions'!$N$13,VLOOKUP($HP94,'Progress check conditions'!$S$13:$T$15,2,TRUE),IF($M94='Progress check conditions'!$N$16,VLOOKUP($HP94,'Progress check conditions'!$S$16:$T$18,2,TRUE),IF($M94='Progress check conditions'!$N$19,VLOOKUP($HP94,'Progress check conditions'!$S$19:$T$21,2,TRUE),VLOOKUP($HP94,'Progress check conditions'!$S$22:$T$24,2,TRUE))))))),"No judgement")</f>
        <v>No judgement</v>
      </c>
      <c r="HR94" s="115"/>
      <c r="HS94" s="116"/>
      <c r="HT94" s="117"/>
    </row>
    <row r="95" spans="1:228" x14ac:dyDescent="0.3">
      <c r="A95" s="156"/>
      <c r="B95" s="110"/>
      <c r="C95" s="111"/>
      <c r="D95" s="109"/>
      <c r="E95" s="112"/>
      <c r="F95" s="112"/>
      <c r="G95" s="112"/>
      <c r="H95" s="112"/>
      <c r="I95" s="113"/>
      <c r="J95" s="109"/>
      <c r="K95" s="113"/>
      <c r="L95" s="109"/>
      <c r="M95" s="114"/>
      <c r="N95" s="1"/>
      <c r="O95" s="5"/>
      <c r="P95" s="8"/>
      <c r="Q95" s="6"/>
      <c r="R95" s="5"/>
      <c r="S95" s="9"/>
      <c r="T95" s="1"/>
      <c r="U95" s="4"/>
      <c r="V95" s="8"/>
      <c r="W95" s="6"/>
      <c r="X95" s="4"/>
      <c r="Y95" s="9"/>
      <c r="Z95" s="1"/>
      <c r="AA95" s="4"/>
      <c r="AB95" s="8"/>
      <c r="AC95" s="6"/>
      <c r="AD95" s="4"/>
      <c r="AE95" s="9"/>
      <c r="AF95" s="1"/>
      <c r="AG95" s="3"/>
      <c r="AH95" s="7"/>
      <c r="AI95" s="3"/>
      <c r="AJ95" s="4"/>
      <c r="AK95" s="15"/>
      <c r="AL95" s="1"/>
      <c r="AM95" s="3"/>
      <c r="AN95" s="7"/>
      <c r="AO95" s="3"/>
      <c r="AP95" s="4"/>
      <c r="AQ95" s="15"/>
      <c r="AR95" s="1"/>
      <c r="AS95" s="3"/>
      <c r="AT95" s="43"/>
      <c r="AU95" s="130">
        <f>'Multipliers for tiers'!$C$4*SUM(N95,Q95,T95,W95,AF95,AC95,AI95,Z95,AL95,AO95,AR95)+'Multipliers for tiers'!$C$5*SUM(O95,R95,U95,X95,AG95,AD95,AJ95,AA95,AM95,AP95,AS95)+'Multipliers for tiers'!$C$6*SUM(P95,S95,V95,Y95,AH95,AE95,AK95,AB95,AN95,AQ95,AT95)</f>
        <v>0</v>
      </c>
      <c r="AV95" s="141">
        <f t="shared" si="10"/>
        <v>0</v>
      </c>
      <c r="AW95" s="151" t="str">
        <f t="shared" si="11"/>
        <v xml:space="preserve"> </v>
      </c>
      <c r="AX95" s="164" t="str">
        <f>IFERROR(IF($M95='Progress check conditions'!$B$4,VLOOKUP($AW95,'Progress check conditions'!$C$4:$D$6,2,TRUE),IF($M95='Progress check conditions'!$B$7,VLOOKUP($AW95,'Progress check conditions'!$C$7:$D$9,2,TRUE),IF($M95='Progress check conditions'!$B$10,VLOOKUP($AW95,'Progress check conditions'!$C$10:$D$12,2,TRUE),IF($M95='Progress check conditions'!$B$13,VLOOKUP($AW95,'Progress check conditions'!$C$13:$D$15,2,TRUE),IF($M95='Progress check conditions'!$B$16,VLOOKUP($AW95,'Progress check conditions'!$C$16:$D$18,2,TRUE),IF($M95='Progress check conditions'!$B$19,VLOOKUP($AW95,'Progress check conditions'!$C$19:$D$21,2,TRUE),VLOOKUP($AW95,'Progress check conditions'!$C$22:$D$24,2,TRUE))))))),"No judgement")</f>
        <v>No judgement</v>
      </c>
      <c r="AY95" s="115"/>
      <c r="AZ95" s="116"/>
      <c r="BA95" s="117"/>
      <c r="BB95" s="6"/>
      <c r="BC95" s="5"/>
      <c r="BD95" s="8"/>
      <c r="BE95" s="6"/>
      <c r="BF95" s="5"/>
      <c r="BG95" s="9"/>
      <c r="BH95" s="1"/>
      <c r="BI95" s="4"/>
      <c r="BJ95" s="8"/>
      <c r="BK95" s="6"/>
      <c r="BL95" s="4"/>
      <c r="BM95" s="9"/>
      <c r="BN95" s="1"/>
      <c r="BO95" s="4"/>
      <c r="BP95" s="8"/>
      <c r="BQ95" s="6"/>
      <c r="BR95" s="4"/>
      <c r="BS95" s="9"/>
      <c r="BT95" s="1"/>
      <c r="BU95" s="3"/>
      <c r="BV95" s="7"/>
      <c r="BW95" s="3"/>
      <c r="BX95" s="4"/>
      <c r="BY95" s="15"/>
      <c r="BZ95" s="1"/>
      <c r="CA95" s="3"/>
      <c r="CB95" s="7"/>
      <c r="CC95" s="3"/>
      <c r="CD95" s="4"/>
      <c r="CE95" s="15"/>
      <c r="CF95" s="1"/>
      <c r="CG95" s="3"/>
      <c r="CH95" s="7"/>
      <c r="CI95" s="2"/>
      <c r="CJ95" s="4"/>
      <c r="CK95" s="19"/>
      <c r="CL95" s="3"/>
      <c r="CM95" s="4"/>
      <c r="CN95" s="15"/>
      <c r="CO95" s="130">
        <f>'Multipliers for tiers'!$F$4*SUM(BB95,BE95,BH95,BK95,BN95,BQ95,BZ95,BW95,CC95,BT95,CF95,CI95,CL95)+'Multipliers for tiers'!$F$5*SUM(BC95,BF95,BI95,BL95,BO95,BR95,CA95,BX95,CD95,BU95,CG95,CJ95,CM95)+'Multipliers for tiers'!$F$6*SUM(BD95,BG95,BJ95,BM95,BP95,BS95,CB95,BY95,CE95,BV95,CH95,CK95,CN95)</f>
        <v>0</v>
      </c>
      <c r="CP95" s="144">
        <f t="shared" si="12"/>
        <v>0</v>
      </c>
      <c r="CQ95" s="133" t="str">
        <f t="shared" si="13"/>
        <v xml:space="preserve"> </v>
      </c>
      <c r="CR95" s="164" t="str">
        <f>IFERROR(IF($M95='Progress check conditions'!$F$4,VLOOKUP($CQ95,'Progress check conditions'!$G$4:$H$6,2,TRUE),IF($M95='Progress check conditions'!$F$7,VLOOKUP($CQ95,'Progress check conditions'!$G$7:$H$9,2,TRUE),IF($M95='Progress check conditions'!$F$10,VLOOKUP($CQ95,'Progress check conditions'!$G$10:$H$12,2,TRUE),IF($M95='Progress check conditions'!$F$13,VLOOKUP($CQ95,'Progress check conditions'!$G$13:$H$15,2,TRUE),IF($M95='Progress check conditions'!$F$16,VLOOKUP($CQ95,'Progress check conditions'!$G$16:$H$18,2,TRUE),IF($M95='Progress check conditions'!$F$19,VLOOKUP($CQ95,'Progress check conditions'!$G$19:$H$21,2,TRUE),VLOOKUP($CQ95,'Progress check conditions'!$G$22:$H$24,2,TRUE))))))),"No judgement")</f>
        <v>No judgement</v>
      </c>
      <c r="CS95" s="115"/>
      <c r="CT95" s="116"/>
      <c r="CU95" s="117"/>
      <c r="CV95" s="1"/>
      <c r="CW95" s="5"/>
      <c r="CX95" s="8"/>
      <c r="CY95" s="6"/>
      <c r="CZ95" s="5"/>
      <c r="DA95" s="9"/>
      <c r="DB95" s="1"/>
      <c r="DC95" s="4"/>
      <c r="DD95" s="8"/>
      <c r="DE95" s="6"/>
      <c r="DF95" s="4"/>
      <c r="DG95" s="9"/>
      <c r="DH95" s="1"/>
      <c r="DI95" s="4"/>
      <c r="DJ95" s="8"/>
      <c r="DK95" s="6"/>
      <c r="DL95" s="4"/>
      <c r="DM95" s="9"/>
      <c r="DN95" s="1"/>
      <c r="DO95" s="3"/>
      <c r="DP95" s="7"/>
      <c r="DQ95" s="3"/>
      <c r="DR95" s="4"/>
      <c r="DS95" s="15"/>
      <c r="DT95" s="1"/>
      <c r="DU95" s="3"/>
      <c r="DV95" s="7"/>
      <c r="DW95" s="3"/>
      <c r="DX95" s="4"/>
      <c r="DY95" s="15"/>
      <c r="DZ95" s="1"/>
      <c r="EA95" s="3"/>
      <c r="EB95" s="7"/>
      <c r="EC95" s="3"/>
      <c r="ED95" s="4"/>
      <c r="EE95" s="15"/>
      <c r="EF95" s="130">
        <f>'Multipliers for tiers'!$I$4*SUM(CV95,CY95,DB95,DE95,DH95,DQ95,DN95,DT95,DK95,DW95,DZ95,EC95)+'Multipliers for tiers'!$I$5*SUM(CW95,CZ95,DC95,DF95,DI95,DR95,DO95,DU95,DL95,DX95,EA95,ED95)+'Multipliers for tiers'!$I$6*SUM(CX95,DA95,DD95,DG95,DJ95,DS95,DP95,DV95,DM95,DY95,EB95,EE95)</f>
        <v>0</v>
      </c>
      <c r="EG95" s="144">
        <f t="shared" si="14"/>
        <v>0</v>
      </c>
      <c r="EH95" s="133" t="str">
        <f t="shared" si="15"/>
        <v xml:space="preserve"> </v>
      </c>
      <c r="EI95" s="164" t="str">
        <f>IFERROR(IF($M95='Progress check conditions'!$J$4,VLOOKUP($EH95,'Progress check conditions'!$K$4:$L$6,2,TRUE),IF($M95='Progress check conditions'!$J$7,VLOOKUP($EH95,'Progress check conditions'!$K$7:$L$9,2,TRUE),IF($M95='Progress check conditions'!$J$10,VLOOKUP($EH95,'Progress check conditions'!$K$10:$L$12,2,TRUE),IF($M95='Progress check conditions'!$J$13,VLOOKUP($EH95,'Progress check conditions'!$K$13:$L$15,2,TRUE),IF($M95='Progress check conditions'!$J$16,VLOOKUP($EH95,'Progress check conditions'!$K$16:$L$18,2,TRUE),IF($M95='Progress check conditions'!$J$19,VLOOKUP($EH95,'Progress check conditions'!$K$19:$L$21,2,TRUE),VLOOKUP($EH95,'Progress check conditions'!$K$22:$L$24,2,TRUE))))))),"No judgement")</f>
        <v>No judgement</v>
      </c>
      <c r="EJ95" s="115"/>
      <c r="EK95" s="116"/>
      <c r="EL95" s="117"/>
      <c r="EM95" s="1"/>
      <c r="EN95" s="4"/>
      <c r="EO95" s="16"/>
      <c r="EP95" s="8"/>
      <c r="EQ95" s="6"/>
      <c r="ER95" s="6"/>
      <c r="ES95" s="6"/>
      <c r="ET95" s="5"/>
      <c r="EU95" s="1"/>
      <c r="EV95" s="4"/>
      <c r="EW95" s="16"/>
      <c r="EX95" s="8"/>
      <c r="EY95" s="6"/>
      <c r="EZ95" s="4"/>
      <c r="FA95" s="16"/>
      <c r="FB95" s="9"/>
      <c r="FC95" s="1"/>
      <c r="FD95" s="4"/>
      <c r="FE95" s="16"/>
      <c r="FF95" s="8"/>
      <c r="FG95" s="6"/>
      <c r="FH95" s="4"/>
      <c r="FI95" s="16"/>
      <c r="FJ95" s="9"/>
      <c r="FK95" s="1"/>
      <c r="FL95" s="4"/>
      <c r="FM95" s="16"/>
      <c r="FN95" s="7"/>
      <c r="FO95" s="3"/>
      <c r="FP95" s="5"/>
      <c r="FQ95" s="5"/>
      <c r="FR95" s="15"/>
      <c r="FS95" s="1"/>
      <c r="FT95" s="4"/>
      <c r="FU95" s="16"/>
      <c r="FV95" s="7"/>
      <c r="FW95" s="3"/>
      <c r="FX95" s="5"/>
      <c r="FY95" s="5"/>
      <c r="FZ95" s="15"/>
      <c r="GA95" s="1"/>
      <c r="GB95" s="4"/>
      <c r="GC95" s="4"/>
      <c r="GD95" s="7"/>
      <c r="GE95" s="3"/>
      <c r="GF95" s="5"/>
      <c r="GG95" s="5"/>
      <c r="GH95" s="15"/>
      <c r="GI95" s="130">
        <f>'Multipliers for tiers'!$L$4*SUM(EM95,EQ95,EU95,EY95,FC95,FG95,FK95,FO95,FS95,FW95,GA95,GE95)+'Multipliers for tiers'!$L$5*SUM(EN95,ER95,EV95,EZ95,FD95,FH95,FL95,FP95,FT95,FX95,GB95,GF95)+'Multipliers for tiers'!$L$6*SUM(EO95,ES95,EW95,FA95,FE95,FI95,FM95,FQ95,FU95,FY95,GC95,GG95)+'Multipliers for tiers'!$L$7*SUM(EP95,ET95,EX95,FB95,FF95,FJ95,FN95,FR95,FV95,FZ95,GD95,GH95)</f>
        <v>0</v>
      </c>
      <c r="GJ95" s="144">
        <f t="shared" si="16"/>
        <v>0</v>
      </c>
      <c r="GK95" s="136" t="str">
        <f t="shared" si="17"/>
        <v xml:space="preserve"> </v>
      </c>
      <c r="GL95" s="164" t="str">
        <f>IFERROR(IF($M95='Progress check conditions'!$N$4,VLOOKUP($GK95,'Progress check conditions'!$O$4:$P$6,2,TRUE),IF($M95='Progress check conditions'!$N$7,VLOOKUP($GK95,'Progress check conditions'!$O$7:$P$9,2,TRUE),IF($M95='Progress check conditions'!$N$10,VLOOKUP($GK95,'Progress check conditions'!$O$10:$P$12,2,TRUE),IF($M95='Progress check conditions'!$N$13,VLOOKUP($GK95,'Progress check conditions'!$O$13:$P$15,2,TRUE),IF($M95='Progress check conditions'!$N$16,VLOOKUP($GK95,'Progress check conditions'!$O$16:$P$18,2,TRUE),IF($M95='Progress check conditions'!$N$19,VLOOKUP($GK95,'Progress check conditions'!$O$19:$P$21,2,TRUE),VLOOKUP($GK95,'Progress check conditions'!$O$22:$P$24,2,TRUE))))))),"No judgement")</f>
        <v>No judgement</v>
      </c>
      <c r="GM95" s="115"/>
      <c r="GN95" s="116"/>
      <c r="GO95" s="117"/>
      <c r="GP95" s="1"/>
      <c r="GQ95" s="4"/>
      <c r="GR95" s="4"/>
      <c r="GS95" s="8"/>
      <c r="GT95" s="6"/>
      <c r="GU95" s="6"/>
      <c r="GV95" s="6"/>
      <c r="GW95" s="5"/>
      <c r="GX95" s="1"/>
      <c r="GY95" s="4"/>
      <c r="GZ95" s="4"/>
      <c r="HA95" s="8"/>
      <c r="HB95" s="6"/>
      <c r="HC95" s="4"/>
      <c r="HD95" s="4"/>
      <c r="HE95" s="9"/>
      <c r="HF95" s="1"/>
      <c r="HG95" s="4"/>
      <c r="HH95" s="4"/>
      <c r="HI95" s="8"/>
      <c r="HJ95" s="6"/>
      <c r="HK95" s="4"/>
      <c r="HL95" s="4"/>
      <c r="HM95" s="9"/>
      <c r="HN95" s="130">
        <f>'Multipliers for tiers'!$O$4*SUM(GP95,GT95,GX95,HB95,HF95,HJ95)+'Multipliers for tiers'!$O$5*SUM(GQ95,GU95,GY95,HC95,HG95,HK95)+'Multipliers for tiers'!$O$6*SUM(GR95,GV95,GZ95,HD95,HH95,HL95)+'Multipliers for tiers'!$O$7*SUM(GS95,GW95,HA95,HE95,HI95,HM95)</f>
        <v>0</v>
      </c>
      <c r="HO95" s="144">
        <f t="shared" si="18"/>
        <v>0</v>
      </c>
      <c r="HP95" s="136" t="str">
        <f t="shared" si="19"/>
        <v xml:space="preserve"> </v>
      </c>
      <c r="HQ95" s="164" t="str">
        <f>IFERROR(IF($M95='Progress check conditions'!$N$4,VLOOKUP($HP95,'Progress check conditions'!$S$4:$T$6,2,TRUE),IF($M95='Progress check conditions'!$N$7,VLOOKUP($HP95,'Progress check conditions'!$S$7:$T$9,2,TRUE),IF($M95='Progress check conditions'!$N$10,VLOOKUP($HP95,'Progress check conditions'!$S$10:$T$12,2,TRUE),IF($M95='Progress check conditions'!$N$13,VLOOKUP($HP95,'Progress check conditions'!$S$13:$T$15,2,TRUE),IF($M95='Progress check conditions'!$N$16,VLOOKUP($HP95,'Progress check conditions'!$S$16:$T$18,2,TRUE),IF($M95='Progress check conditions'!$N$19,VLOOKUP($HP95,'Progress check conditions'!$S$19:$T$21,2,TRUE),VLOOKUP($HP95,'Progress check conditions'!$S$22:$T$24,2,TRUE))))))),"No judgement")</f>
        <v>No judgement</v>
      </c>
      <c r="HR95" s="115"/>
      <c r="HS95" s="116"/>
      <c r="HT95" s="117"/>
    </row>
    <row r="96" spans="1:228" x14ac:dyDescent="0.3">
      <c r="A96" s="156"/>
      <c r="B96" s="110"/>
      <c r="C96" s="111"/>
      <c r="D96" s="109"/>
      <c r="E96" s="112"/>
      <c r="F96" s="112"/>
      <c r="G96" s="112"/>
      <c r="H96" s="112"/>
      <c r="I96" s="113"/>
      <c r="J96" s="109"/>
      <c r="K96" s="113"/>
      <c r="L96" s="109"/>
      <c r="M96" s="114"/>
      <c r="N96" s="1"/>
      <c r="O96" s="5"/>
      <c r="P96" s="8"/>
      <c r="Q96" s="6"/>
      <c r="R96" s="5"/>
      <c r="S96" s="9"/>
      <c r="T96" s="1"/>
      <c r="U96" s="4"/>
      <c r="V96" s="8"/>
      <c r="W96" s="6"/>
      <c r="X96" s="4"/>
      <c r="Y96" s="9"/>
      <c r="Z96" s="1"/>
      <c r="AA96" s="4"/>
      <c r="AB96" s="8"/>
      <c r="AC96" s="6"/>
      <c r="AD96" s="4"/>
      <c r="AE96" s="9"/>
      <c r="AF96" s="1"/>
      <c r="AG96" s="3"/>
      <c r="AH96" s="7"/>
      <c r="AI96" s="3"/>
      <c r="AJ96" s="4"/>
      <c r="AK96" s="15"/>
      <c r="AL96" s="1"/>
      <c r="AM96" s="3"/>
      <c r="AN96" s="7"/>
      <c r="AO96" s="3"/>
      <c r="AP96" s="4"/>
      <c r="AQ96" s="15"/>
      <c r="AR96" s="1"/>
      <c r="AS96" s="3"/>
      <c r="AT96" s="43"/>
      <c r="AU96" s="130">
        <f>'Multipliers for tiers'!$C$4*SUM(N96,Q96,T96,W96,AF96,AC96,AI96,Z96,AL96,AO96,AR96)+'Multipliers for tiers'!$C$5*SUM(O96,R96,U96,X96,AG96,AD96,AJ96,AA96,AM96,AP96,AS96)+'Multipliers for tiers'!$C$6*SUM(P96,S96,V96,Y96,AH96,AE96,AK96,AB96,AN96,AQ96,AT96)</f>
        <v>0</v>
      </c>
      <c r="AV96" s="141">
        <f t="shared" si="10"/>
        <v>0</v>
      </c>
      <c r="AW96" s="151" t="str">
        <f t="shared" si="11"/>
        <v xml:space="preserve"> </v>
      </c>
      <c r="AX96" s="164" t="str">
        <f>IFERROR(IF($M96='Progress check conditions'!$B$4,VLOOKUP($AW96,'Progress check conditions'!$C$4:$D$6,2,TRUE),IF($M96='Progress check conditions'!$B$7,VLOOKUP($AW96,'Progress check conditions'!$C$7:$D$9,2,TRUE),IF($M96='Progress check conditions'!$B$10,VLOOKUP($AW96,'Progress check conditions'!$C$10:$D$12,2,TRUE),IF($M96='Progress check conditions'!$B$13,VLOOKUP($AW96,'Progress check conditions'!$C$13:$D$15,2,TRUE),IF($M96='Progress check conditions'!$B$16,VLOOKUP($AW96,'Progress check conditions'!$C$16:$D$18,2,TRUE),IF($M96='Progress check conditions'!$B$19,VLOOKUP($AW96,'Progress check conditions'!$C$19:$D$21,2,TRUE),VLOOKUP($AW96,'Progress check conditions'!$C$22:$D$24,2,TRUE))))))),"No judgement")</f>
        <v>No judgement</v>
      </c>
      <c r="AY96" s="115"/>
      <c r="AZ96" s="116"/>
      <c r="BA96" s="117"/>
      <c r="BB96" s="6"/>
      <c r="BC96" s="5"/>
      <c r="BD96" s="8"/>
      <c r="BE96" s="6"/>
      <c r="BF96" s="5"/>
      <c r="BG96" s="9"/>
      <c r="BH96" s="1"/>
      <c r="BI96" s="4"/>
      <c r="BJ96" s="8"/>
      <c r="BK96" s="6"/>
      <c r="BL96" s="4"/>
      <c r="BM96" s="9"/>
      <c r="BN96" s="1"/>
      <c r="BO96" s="4"/>
      <c r="BP96" s="8"/>
      <c r="BQ96" s="6"/>
      <c r="BR96" s="4"/>
      <c r="BS96" s="9"/>
      <c r="BT96" s="1"/>
      <c r="BU96" s="3"/>
      <c r="BV96" s="7"/>
      <c r="BW96" s="3"/>
      <c r="BX96" s="4"/>
      <c r="BY96" s="15"/>
      <c r="BZ96" s="1"/>
      <c r="CA96" s="3"/>
      <c r="CB96" s="7"/>
      <c r="CC96" s="3"/>
      <c r="CD96" s="4"/>
      <c r="CE96" s="15"/>
      <c r="CF96" s="1"/>
      <c r="CG96" s="3"/>
      <c r="CH96" s="7"/>
      <c r="CI96" s="2"/>
      <c r="CJ96" s="4"/>
      <c r="CK96" s="19"/>
      <c r="CL96" s="3"/>
      <c r="CM96" s="4"/>
      <c r="CN96" s="15"/>
      <c r="CO96" s="130">
        <f>'Multipliers for tiers'!$F$4*SUM(BB96,BE96,BH96,BK96,BN96,BQ96,BZ96,BW96,CC96,BT96,CF96,CI96,CL96)+'Multipliers for tiers'!$F$5*SUM(BC96,BF96,BI96,BL96,BO96,BR96,CA96,BX96,CD96,BU96,CG96,CJ96,CM96)+'Multipliers for tiers'!$F$6*SUM(BD96,BG96,BJ96,BM96,BP96,BS96,CB96,BY96,CE96,BV96,CH96,CK96,CN96)</f>
        <v>0</v>
      </c>
      <c r="CP96" s="144">
        <f t="shared" si="12"/>
        <v>0</v>
      </c>
      <c r="CQ96" s="133" t="str">
        <f t="shared" si="13"/>
        <v xml:space="preserve"> </v>
      </c>
      <c r="CR96" s="164" t="str">
        <f>IFERROR(IF($M96='Progress check conditions'!$F$4,VLOOKUP($CQ96,'Progress check conditions'!$G$4:$H$6,2,TRUE),IF($M96='Progress check conditions'!$F$7,VLOOKUP($CQ96,'Progress check conditions'!$G$7:$H$9,2,TRUE),IF($M96='Progress check conditions'!$F$10,VLOOKUP($CQ96,'Progress check conditions'!$G$10:$H$12,2,TRUE),IF($M96='Progress check conditions'!$F$13,VLOOKUP($CQ96,'Progress check conditions'!$G$13:$H$15,2,TRUE),IF($M96='Progress check conditions'!$F$16,VLOOKUP($CQ96,'Progress check conditions'!$G$16:$H$18,2,TRUE),IF($M96='Progress check conditions'!$F$19,VLOOKUP($CQ96,'Progress check conditions'!$G$19:$H$21,2,TRUE),VLOOKUP($CQ96,'Progress check conditions'!$G$22:$H$24,2,TRUE))))))),"No judgement")</f>
        <v>No judgement</v>
      </c>
      <c r="CS96" s="115"/>
      <c r="CT96" s="116"/>
      <c r="CU96" s="117"/>
      <c r="CV96" s="1"/>
      <c r="CW96" s="5"/>
      <c r="CX96" s="8"/>
      <c r="CY96" s="6"/>
      <c r="CZ96" s="5"/>
      <c r="DA96" s="9"/>
      <c r="DB96" s="1"/>
      <c r="DC96" s="4"/>
      <c r="DD96" s="8"/>
      <c r="DE96" s="6"/>
      <c r="DF96" s="4"/>
      <c r="DG96" s="9"/>
      <c r="DH96" s="1"/>
      <c r="DI96" s="4"/>
      <c r="DJ96" s="8"/>
      <c r="DK96" s="6"/>
      <c r="DL96" s="4"/>
      <c r="DM96" s="9"/>
      <c r="DN96" s="1"/>
      <c r="DO96" s="3"/>
      <c r="DP96" s="7"/>
      <c r="DQ96" s="3"/>
      <c r="DR96" s="4"/>
      <c r="DS96" s="15"/>
      <c r="DT96" s="1"/>
      <c r="DU96" s="3"/>
      <c r="DV96" s="7"/>
      <c r="DW96" s="3"/>
      <c r="DX96" s="4"/>
      <c r="DY96" s="15"/>
      <c r="DZ96" s="1"/>
      <c r="EA96" s="3"/>
      <c r="EB96" s="7"/>
      <c r="EC96" s="3"/>
      <c r="ED96" s="4"/>
      <c r="EE96" s="15"/>
      <c r="EF96" s="130">
        <f>'Multipliers for tiers'!$I$4*SUM(CV96,CY96,DB96,DE96,DH96,DQ96,DN96,DT96,DK96,DW96,DZ96,EC96)+'Multipliers for tiers'!$I$5*SUM(CW96,CZ96,DC96,DF96,DI96,DR96,DO96,DU96,DL96,DX96,EA96,ED96)+'Multipliers for tiers'!$I$6*SUM(CX96,DA96,DD96,DG96,DJ96,DS96,DP96,DV96,DM96,DY96,EB96,EE96)</f>
        <v>0</v>
      </c>
      <c r="EG96" s="144">
        <f t="shared" si="14"/>
        <v>0</v>
      </c>
      <c r="EH96" s="133" t="str">
        <f t="shared" si="15"/>
        <v xml:space="preserve"> </v>
      </c>
      <c r="EI96" s="164" t="str">
        <f>IFERROR(IF($M96='Progress check conditions'!$J$4,VLOOKUP($EH96,'Progress check conditions'!$K$4:$L$6,2,TRUE),IF($M96='Progress check conditions'!$J$7,VLOOKUP($EH96,'Progress check conditions'!$K$7:$L$9,2,TRUE),IF($M96='Progress check conditions'!$J$10,VLOOKUP($EH96,'Progress check conditions'!$K$10:$L$12,2,TRUE),IF($M96='Progress check conditions'!$J$13,VLOOKUP($EH96,'Progress check conditions'!$K$13:$L$15,2,TRUE),IF($M96='Progress check conditions'!$J$16,VLOOKUP($EH96,'Progress check conditions'!$K$16:$L$18,2,TRUE),IF($M96='Progress check conditions'!$J$19,VLOOKUP($EH96,'Progress check conditions'!$K$19:$L$21,2,TRUE),VLOOKUP($EH96,'Progress check conditions'!$K$22:$L$24,2,TRUE))))))),"No judgement")</f>
        <v>No judgement</v>
      </c>
      <c r="EJ96" s="115"/>
      <c r="EK96" s="116"/>
      <c r="EL96" s="117"/>
      <c r="EM96" s="1"/>
      <c r="EN96" s="4"/>
      <c r="EO96" s="16"/>
      <c r="EP96" s="8"/>
      <c r="EQ96" s="6"/>
      <c r="ER96" s="6"/>
      <c r="ES96" s="6"/>
      <c r="ET96" s="5"/>
      <c r="EU96" s="1"/>
      <c r="EV96" s="4"/>
      <c r="EW96" s="16"/>
      <c r="EX96" s="8"/>
      <c r="EY96" s="6"/>
      <c r="EZ96" s="4"/>
      <c r="FA96" s="16"/>
      <c r="FB96" s="9"/>
      <c r="FC96" s="1"/>
      <c r="FD96" s="4"/>
      <c r="FE96" s="16"/>
      <c r="FF96" s="8"/>
      <c r="FG96" s="6"/>
      <c r="FH96" s="4"/>
      <c r="FI96" s="16"/>
      <c r="FJ96" s="9"/>
      <c r="FK96" s="1"/>
      <c r="FL96" s="4"/>
      <c r="FM96" s="16"/>
      <c r="FN96" s="7"/>
      <c r="FO96" s="3"/>
      <c r="FP96" s="5"/>
      <c r="FQ96" s="5"/>
      <c r="FR96" s="15"/>
      <c r="FS96" s="1"/>
      <c r="FT96" s="4"/>
      <c r="FU96" s="16"/>
      <c r="FV96" s="7"/>
      <c r="FW96" s="3"/>
      <c r="FX96" s="5"/>
      <c r="FY96" s="5"/>
      <c r="FZ96" s="15"/>
      <c r="GA96" s="1"/>
      <c r="GB96" s="4"/>
      <c r="GC96" s="4"/>
      <c r="GD96" s="7"/>
      <c r="GE96" s="3"/>
      <c r="GF96" s="5"/>
      <c r="GG96" s="5"/>
      <c r="GH96" s="15"/>
      <c r="GI96" s="130">
        <f>'Multipliers for tiers'!$L$4*SUM(EM96,EQ96,EU96,EY96,FC96,FG96,FK96,FO96,FS96,FW96,GA96,GE96)+'Multipliers for tiers'!$L$5*SUM(EN96,ER96,EV96,EZ96,FD96,FH96,FL96,FP96,FT96,FX96,GB96,GF96)+'Multipliers for tiers'!$L$6*SUM(EO96,ES96,EW96,FA96,FE96,FI96,FM96,FQ96,FU96,FY96,GC96,GG96)+'Multipliers for tiers'!$L$7*SUM(EP96,ET96,EX96,FB96,FF96,FJ96,FN96,FR96,FV96,FZ96,GD96,GH96)</f>
        <v>0</v>
      </c>
      <c r="GJ96" s="144">
        <f t="shared" si="16"/>
        <v>0</v>
      </c>
      <c r="GK96" s="136" t="str">
        <f t="shared" si="17"/>
        <v xml:space="preserve"> </v>
      </c>
      <c r="GL96" s="164" t="str">
        <f>IFERROR(IF($M96='Progress check conditions'!$N$4,VLOOKUP($GK96,'Progress check conditions'!$O$4:$P$6,2,TRUE),IF($M96='Progress check conditions'!$N$7,VLOOKUP($GK96,'Progress check conditions'!$O$7:$P$9,2,TRUE),IF($M96='Progress check conditions'!$N$10,VLOOKUP($GK96,'Progress check conditions'!$O$10:$P$12,2,TRUE),IF($M96='Progress check conditions'!$N$13,VLOOKUP($GK96,'Progress check conditions'!$O$13:$P$15,2,TRUE),IF($M96='Progress check conditions'!$N$16,VLOOKUP($GK96,'Progress check conditions'!$O$16:$P$18,2,TRUE),IF($M96='Progress check conditions'!$N$19,VLOOKUP($GK96,'Progress check conditions'!$O$19:$P$21,2,TRUE),VLOOKUP($GK96,'Progress check conditions'!$O$22:$P$24,2,TRUE))))))),"No judgement")</f>
        <v>No judgement</v>
      </c>
      <c r="GM96" s="115"/>
      <c r="GN96" s="116"/>
      <c r="GO96" s="117"/>
      <c r="GP96" s="1"/>
      <c r="GQ96" s="4"/>
      <c r="GR96" s="4"/>
      <c r="GS96" s="8"/>
      <c r="GT96" s="6"/>
      <c r="GU96" s="6"/>
      <c r="GV96" s="6"/>
      <c r="GW96" s="5"/>
      <c r="GX96" s="1"/>
      <c r="GY96" s="4"/>
      <c r="GZ96" s="4"/>
      <c r="HA96" s="8"/>
      <c r="HB96" s="6"/>
      <c r="HC96" s="4"/>
      <c r="HD96" s="4"/>
      <c r="HE96" s="9"/>
      <c r="HF96" s="1"/>
      <c r="HG96" s="4"/>
      <c r="HH96" s="4"/>
      <c r="HI96" s="8"/>
      <c r="HJ96" s="6"/>
      <c r="HK96" s="4"/>
      <c r="HL96" s="4"/>
      <c r="HM96" s="9"/>
      <c r="HN96" s="130">
        <f>'Multipliers for tiers'!$O$4*SUM(GP96,GT96,GX96,HB96,HF96,HJ96)+'Multipliers for tiers'!$O$5*SUM(GQ96,GU96,GY96,HC96,HG96,HK96)+'Multipliers for tiers'!$O$6*SUM(GR96,GV96,GZ96,HD96,HH96,HL96)+'Multipliers for tiers'!$O$7*SUM(GS96,GW96,HA96,HE96,HI96,HM96)</f>
        <v>0</v>
      </c>
      <c r="HO96" s="144">
        <f t="shared" si="18"/>
        <v>0</v>
      </c>
      <c r="HP96" s="136" t="str">
        <f t="shared" si="19"/>
        <v xml:space="preserve"> </v>
      </c>
      <c r="HQ96" s="164" t="str">
        <f>IFERROR(IF($M96='Progress check conditions'!$N$4,VLOOKUP($HP96,'Progress check conditions'!$S$4:$T$6,2,TRUE),IF($M96='Progress check conditions'!$N$7,VLOOKUP($HP96,'Progress check conditions'!$S$7:$T$9,2,TRUE),IF($M96='Progress check conditions'!$N$10,VLOOKUP($HP96,'Progress check conditions'!$S$10:$T$12,2,TRUE),IF($M96='Progress check conditions'!$N$13,VLOOKUP($HP96,'Progress check conditions'!$S$13:$T$15,2,TRUE),IF($M96='Progress check conditions'!$N$16,VLOOKUP($HP96,'Progress check conditions'!$S$16:$T$18,2,TRUE),IF($M96='Progress check conditions'!$N$19,VLOOKUP($HP96,'Progress check conditions'!$S$19:$T$21,2,TRUE),VLOOKUP($HP96,'Progress check conditions'!$S$22:$T$24,2,TRUE))))))),"No judgement")</f>
        <v>No judgement</v>
      </c>
      <c r="HR96" s="115"/>
      <c r="HS96" s="116"/>
      <c r="HT96" s="117"/>
    </row>
    <row r="97" spans="1:228" x14ac:dyDescent="0.3">
      <c r="A97" s="156"/>
      <c r="B97" s="110"/>
      <c r="C97" s="111"/>
      <c r="D97" s="109"/>
      <c r="E97" s="112"/>
      <c r="F97" s="112"/>
      <c r="G97" s="112"/>
      <c r="H97" s="112"/>
      <c r="I97" s="113"/>
      <c r="J97" s="109"/>
      <c r="K97" s="113"/>
      <c r="L97" s="109"/>
      <c r="M97" s="114"/>
      <c r="N97" s="1"/>
      <c r="O97" s="5"/>
      <c r="P97" s="8"/>
      <c r="Q97" s="6"/>
      <c r="R97" s="5"/>
      <c r="S97" s="9"/>
      <c r="T97" s="1"/>
      <c r="U97" s="4"/>
      <c r="V97" s="8"/>
      <c r="W97" s="6"/>
      <c r="X97" s="4"/>
      <c r="Y97" s="9"/>
      <c r="Z97" s="1"/>
      <c r="AA97" s="4"/>
      <c r="AB97" s="8"/>
      <c r="AC97" s="6"/>
      <c r="AD97" s="4"/>
      <c r="AE97" s="9"/>
      <c r="AF97" s="1"/>
      <c r="AG97" s="3"/>
      <c r="AH97" s="7"/>
      <c r="AI97" s="3"/>
      <c r="AJ97" s="4"/>
      <c r="AK97" s="15"/>
      <c r="AL97" s="1"/>
      <c r="AM97" s="3"/>
      <c r="AN97" s="7"/>
      <c r="AO97" s="3"/>
      <c r="AP97" s="4"/>
      <c r="AQ97" s="15"/>
      <c r="AR97" s="1"/>
      <c r="AS97" s="3"/>
      <c r="AT97" s="43"/>
      <c r="AU97" s="130">
        <f>'Multipliers for tiers'!$C$4*SUM(N97,Q97,T97,W97,AF97,AC97,AI97,Z97,AL97,AO97,AR97)+'Multipliers for tiers'!$C$5*SUM(O97,R97,U97,X97,AG97,AD97,AJ97,AA97,AM97,AP97,AS97)+'Multipliers for tiers'!$C$6*SUM(P97,S97,V97,Y97,AH97,AE97,AK97,AB97,AN97,AQ97,AT97)</f>
        <v>0</v>
      </c>
      <c r="AV97" s="141">
        <f t="shared" si="10"/>
        <v>0</v>
      </c>
      <c r="AW97" s="151" t="str">
        <f t="shared" si="11"/>
        <v xml:space="preserve"> </v>
      </c>
      <c r="AX97" s="164" t="str">
        <f>IFERROR(IF($M97='Progress check conditions'!$B$4,VLOOKUP($AW97,'Progress check conditions'!$C$4:$D$6,2,TRUE),IF($M97='Progress check conditions'!$B$7,VLOOKUP($AW97,'Progress check conditions'!$C$7:$D$9,2,TRUE),IF($M97='Progress check conditions'!$B$10,VLOOKUP($AW97,'Progress check conditions'!$C$10:$D$12,2,TRUE),IF($M97='Progress check conditions'!$B$13,VLOOKUP($AW97,'Progress check conditions'!$C$13:$D$15,2,TRUE),IF($M97='Progress check conditions'!$B$16,VLOOKUP($AW97,'Progress check conditions'!$C$16:$D$18,2,TRUE),IF($M97='Progress check conditions'!$B$19,VLOOKUP($AW97,'Progress check conditions'!$C$19:$D$21,2,TRUE),VLOOKUP($AW97,'Progress check conditions'!$C$22:$D$24,2,TRUE))))))),"No judgement")</f>
        <v>No judgement</v>
      </c>
      <c r="AY97" s="115"/>
      <c r="AZ97" s="116"/>
      <c r="BA97" s="117"/>
      <c r="BB97" s="6"/>
      <c r="BC97" s="5"/>
      <c r="BD97" s="8"/>
      <c r="BE97" s="6"/>
      <c r="BF97" s="5"/>
      <c r="BG97" s="9"/>
      <c r="BH97" s="1"/>
      <c r="BI97" s="4"/>
      <c r="BJ97" s="8"/>
      <c r="BK97" s="6"/>
      <c r="BL97" s="4"/>
      <c r="BM97" s="9"/>
      <c r="BN97" s="1"/>
      <c r="BO97" s="4"/>
      <c r="BP97" s="8"/>
      <c r="BQ97" s="6"/>
      <c r="BR97" s="4"/>
      <c r="BS97" s="9"/>
      <c r="BT97" s="1"/>
      <c r="BU97" s="3"/>
      <c r="BV97" s="7"/>
      <c r="BW97" s="3"/>
      <c r="BX97" s="4"/>
      <c r="BY97" s="15"/>
      <c r="BZ97" s="1"/>
      <c r="CA97" s="3"/>
      <c r="CB97" s="7"/>
      <c r="CC97" s="3"/>
      <c r="CD97" s="4"/>
      <c r="CE97" s="15"/>
      <c r="CF97" s="1"/>
      <c r="CG97" s="3"/>
      <c r="CH97" s="7"/>
      <c r="CI97" s="2"/>
      <c r="CJ97" s="4"/>
      <c r="CK97" s="19"/>
      <c r="CL97" s="3"/>
      <c r="CM97" s="4"/>
      <c r="CN97" s="15"/>
      <c r="CO97" s="130">
        <f>'Multipliers for tiers'!$F$4*SUM(BB97,BE97,BH97,BK97,BN97,BQ97,BZ97,BW97,CC97,BT97,CF97,CI97,CL97)+'Multipliers for tiers'!$F$5*SUM(BC97,BF97,BI97,BL97,BO97,BR97,CA97,BX97,CD97,BU97,CG97,CJ97,CM97)+'Multipliers for tiers'!$F$6*SUM(BD97,BG97,BJ97,BM97,BP97,BS97,CB97,BY97,CE97,BV97,CH97,CK97,CN97)</f>
        <v>0</v>
      </c>
      <c r="CP97" s="144">
        <f t="shared" si="12"/>
        <v>0</v>
      </c>
      <c r="CQ97" s="133" t="str">
        <f t="shared" si="13"/>
        <v xml:space="preserve"> </v>
      </c>
      <c r="CR97" s="164" t="str">
        <f>IFERROR(IF($M97='Progress check conditions'!$F$4,VLOOKUP($CQ97,'Progress check conditions'!$G$4:$H$6,2,TRUE),IF($M97='Progress check conditions'!$F$7,VLOOKUP($CQ97,'Progress check conditions'!$G$7:$H$9,2,TRUE),IF($M97='Progress check conditions'!$F$10,VLOOKUP($CQ97,'Progress check conditions'!$G$10:$H$12,2,TRUE),IF($M97='Progress check conditions'!$F$13,VLOOKUP($CQ97,'Progress check conditions'!$G$13:$H$15,2,TRUE),IF($M97='Progress check conditions'!$F$16,VLOOKUP($CQ97,'Progress check conditions'!$G$16:$H$18,2,TRUE),IF($M97='Progress check conditions'!$F$19,VLOOKUP($CQ97,'Progress check conditions'!$G$19:$H$21,2,TRUE),VLOOKUP($CQ97,'Progress check conditions'!$G$22:$H$24,2,TRUE))))))),"No judgement")</f>
        <v>No judgement</v>
      </c>
      <c r="CS97" s="115"/>
      <c r="CT97" s="116"/>
      <c r="CU97" s="117"/>
      <c r="CV97" s="1"/>
      <c r="CW97" s="5"/>
      <c r="CX97" s="8"/>
      <c r="CY97" s="6"/>
      <c r="CZ97" s="5"/>
      <c r="DA97" s="9"/>
      <c r="DB97" s="1"/>
      <c r="DC97" s="4"/>
      <c r="DD97" s="8"/>
      <c r="DE97" s="6"/>
      <c r="DF97" s="4"/>
      <c r="DG97" s="9"/>
      <c r="DH97" s="1"/>
      <c r="DI97" s="4"/>
      <c r="DJ97" s="8"/>
      <c r="DK97" s="6"/>
      <c r="DL97" s="4"/>
      <c r="DM97" s="9"/>
      <c r="DN97" s="1"/>
      <c r="DO97" s="3"/>
      <c r="DP97" s="7"/>
      <c r="DQ97" s="3"/>
      <c r="DR97" s="4"/>
      <c r="DS97" s="15"/>
      <c r="DT97" s="1"/>
      <c r="DU97" s="3"/>
      <c r="DV97" s="7"/>
      <c r="DW97" s="3"/>
      <c r="DX97" s="4"/>
      <c r="DY97" s="15"/>
      <c r="DZ97" s="1"/>
      <c r="EA97" s="3"/>
      <c r="EB97" s="7"/>
      <c r="EC97" s="3"/>
      <c r="ED97" s="4"/>
      <c r="EE97" s="15"/>
      <c r="EF97" s="130">
        <f>'Multipliers for tiers'!$I$4*SUM(CV97,CY97,DB97,DE97,DH97,DQ97,DN97,DT97,DK97,DW97,DZ97,EC97)+'Multipliers for tiers'!$I$5*SUM(CW97,CZ97,DC97,DF97,DI97,DR97,DO97,DU97,DL97,DX97,EA97,ED97)+'Multipliers for tiers'!$I$6*SUM(CX97,DA97,DD97,DG97,DJ97,DS97,DP97,DV97,DM97,DY97,EB97,EE97)</f>
        <v>0</v>
      </c>
      <c r="EG97" s="144">
        <f t="shared" si="14"/>
        <v>0</v>
      </c>
      <c r="EH97" s="133" t="str">
        <f t="shared" si="15"/>
        <v xml:space="preserve"> </v>
      </c>
      <c r="EI97" s="164" t="str">
        <f>IFERROR(IF($M97='Progress check conditions'!$J$4,VLOOKUP($EH97,'Progress check conditions'!$K$4:$L$6,2,TRUE),IF($M97='Progress check conditions'!$J$7,VLOOKUP($EH97,'Progress check conditions'!$K$7:$L$9,2,TRUE),IF($M97='Progress check conditions'!$J$10,VLOOKUP($EH97,'Progress check conditions'!$K$10:$L$12,2,TRUE),IF($M97='Progress check conditions'!$J$13,VLOOKUP($EH97,'Progress check conditions'!$K$13:$L$15,2,TRUE),IF($M97='Progress check conditions'!$J$16,VLOOKUP($EH97,'Progress check conditions'!$K$16:$L$18,2,TRUE),IF($M97='Progress check conditions'!$J$19,VLOOKUP($EH97,'Progress check conditions'!$K$19:$L$21,2,TRUE),VLOOKUP($EH97,'Progress check conditions'!$K$22:$L$24,2,TRUE))))))),"No judgement")</f>
        <v>No judgement</v>
      </c>
      <c r="EJ97" s="115"/>
      <c r="EK97" s="116"/>
      <c r="EL97" s="117"/>
      <c r="EM97" s="1"/>
      <c r="EN97" s="4"/>
      <c r="EO97" s="16"/>
      <c r="EP97" s="8"/>
      <c r="EQ97" s="6"/>
      <c r="ER97" s="6"/>
      <c r="ES97" s="6"/>
      <c r="ET97" s="5"/>
      <c r="EU97" s="1"/>
      <c r="EV97" s="4"/>
      <c r="EW97" s="16"/>
      <c r="EX97" s="8"/>
      <c r="EY97" s="6"/>
      <c r="EZ97" s="4"/>
      <c r="FA97" s="16"/>
      <c r="FB97" s="9"/>
      <c r="FC97" s="1"/>
      <c r="FD97" s="4"/>
      <c r="FE97" s="16"/>
      <c r="FF97" s="8"/>
      <c r="FG97" s="6"/>
      <c r="FH97" s="4"/>
      <c r="FI97" s="16"/>
      <c r="FJ97" s="9"/>
      <c r="FK97" s="1"/>
      <c r="FL97" s="4"/>
      <c r="FM97" s="16"/>
      <c r="FN97" s="7"/>
      <c r="FO97" s="3"/>
      <c r="FP97" s="5"/>
      <c r="FQ97" s="5"/>
      <c r="FR97" s="15"/>
      <c r="FS97" s="1"/>
      <c r="FT97" s="4"/>
      <c r="FU97" s="16"/>
      <c r="FV97" s="7"/>
      <c r="FW97" s="3"/>
      <c r="FX97" s="5"/>
      <c r="FY97" s="5"/>
      <c r="FZ97" s="15"/>
      <c r="GA97" s="1"/>
      <c r="GB97" s="4"/>
      <c r="GC97" s="4"/>
      <c r="GD97" s="7"/>
      <c r="GE97" s="3"/>
      <c r="GF97" s="5"/>
      <c r="GG97" s="5"/>
      <c r="GH97" s="15"/>
      <c r="GI97" s="130">
        <f>'Multipliers for tiers'!$L$4*SUM(EM97,EQ97,EU97,EY97,FC97,FG97,FK97,FO97,FS97,FW97,GA97,GE97)+'Multipliers for tiers'!$L$5*SUM(EN97,ER97,EV97,EZ97,FD97,FH97,FL97,FP97,FT97,FX97,GB97,GF97)+'Multipliers for tiers'!$L$6*SUM(EO97,ES97,EW97,FA97,FE97,FI97,FM97,FQ97,FU97,FY97,GC97,GG97)+'Multipliers for tiers'!$L$7*SUM(EP97,ET97,EX97,FB97,FF97,FJ97,FN97,FR97,FV97,FZ97,GD97,GH97)</f>
        <v>0</v>
      </c>
      <c r="GJ97" s="144">
        <f t="shared" si="16"/>
        <v>0</v>
      </c>
      <c r="GK97" s="136" t="str">
        <f t="shared" si="17"/>
        <v xml:space="preserve"> </v>
      </c>
      <c r="GL97" s="164" t="str">
        <f>IFERROR(IF($M97='Progress check conditions'!$N$4,VLOOKUP($GK97,'Progress check conditions'!$O$4:$P$6,2,TRUE),IF($M97='Progress check conditions'!$N$7,VLOOKUP($GK97,'Progress check conditions'!$O$7:$P$9,2,TRUE),IF($M97='Progress check conditions'!$N$10,VLOOKUP($GK97,'Progress check conditions'!$O$10:$P$12,2,TRUE),IF($M97='Progress check conditions'!$N$13,VLOOKUP($GK97,'Progress check conditions'!$O$13:$P$15,2,TRUE),IF($M97='Progress check conditions'!$N$16,VLOOKUP($GK97,'Progress check conditions'!$O$16:$P$18,2,TRUE),IF($M97='Progress check conditions'!$N$19,VLOOKUP($GK97,'Progress check conditions'!$O$19:$P$21,2,TRUE),VLOOKUP($GK97,'Progress check conditions'!$O$22:$P$24,2,TRUE))))))),"No judgement")</f>
        <v>No judgement</v>
      </c>
      <c r="GM97" s="115"/>
      <c r="GN97" s="116"/>
      <c r="GO97" s="117"/>
      <c r="GP97" s="1"/>
      <c r="GQ97" s="4"/>
      <c r="GR97" s="4"/>
      <c r="GS97" s="8"/>
      <c r="GT97" s="6"/>
      <c r="GU97" s="6"/>
      <c r="GV97" s="6"/>
      <c r="GW97" s="5"/>
      <c r="GX97" s="1"/>
      <c r="GY97" s="4"/>
      <c r="GZ97" s="4"/>
      <c r="HA97" s="8"/>
      <c r="HB97" s="6"/>
      <c r="HC97" s="4"/>
      <c r="HD97" s="4"/>
      <c r="HE97" s="9"/>
      <c r="HF97" s="1"/>
      <c r="HG97" s="4"/>
      <c r="HH97" s="4"/>
      <c r="HI97" s="8"/>
      <c r="HJ97" s="6"/>
      <c r="HK97" s="4"/>
      <c r="HL97" s="4"/>
      <c r="HM97" s="9"/>
      <c r="HN97" s="130">
        <f>'Multipliers for tiers'!$O$4*SUM(GP97,GT97,GX97,HB97,HF97,HJ97)+'Multipliers for tiers'!$O$5*SUM(GQ97,GU97,GY97,HC97,HG97,HK97)+'Multipliers for tiers'!$O$6*SUM(GR97,GV97,GZ97,HD97,HH97,HL97)+'Multipliers for tiers'!$O$7*SUM(GS97,GW97,HA97,HE97,HI97,HM97)</f>
        <v>0</v>
      </c>
      <c r="HO97" s="144">
        <f t="shared" si="18"/>
        <v>0</v>
      </c>
      <c r="HP97" s="136" t="str">
        <f t="shared" si="19"/>
        <v xml:space="preserve"> </v>
      </c>
      <c r="HQ97" s="164" t="str">
        <f>IFERROR(IF($M97='Progress check conditions'!$N$4,VLOOKUP($HP97,'Progress check conditions'!$S$4:$T$6,2,TRUE),IF($M97='Progress check conditions'!$N$7,VLOOKUP($HP97,'Progress check conditions'!$S$7:$T$9,2,TRUE),IF($M97='Progress check conditions'!$N$10,VLOOKUP($HP97,'Progress check conditions'!$S$10:$T$12,2,TRUE),IF($M97='Progress check conditions'!$N$13,VLOOKUP($HP97,'Progress check conditions'!$S$13:$T$15,2,TRUE),IF($M97='Progress check conditions'!$N$16,VLOOKUP($HP97,'Progress check conditions'!$S$16:$T$18,2,TRUE),IF($M97='Progress check conditions'!$N$19,VLOOKUP($HP97,'Progress check conditions'!$S$19:$T$21,2,TRUE),VLOOKUP($HP97,'Progress check conditions'!$S$22:$T$24,2,TRUE))))))),"No judgement")</f>
        <v>No judgement</v>
      </c>
      <c r="HR97" s="115"/>
      <c r="HS97" s="116"/>
      <c r="HT97" s="117"/>
    </row>
    <row r="98" spans="1:228" x14ac:dyDescent="0.3">
      <c r="A98" s="156"/>
      <c r="B98" s="110"/>
      <c r="C98" s="111"/>
      <c r="D98" s="109"/>
      <c r="E98" s="112"/>
      <c r="F98" s="112"/>
      <c r="G98" s="112"/>
      <c r="H98" s="112"/>
      <c r="I98" s="113"/>
      <c r="J98" s="109"/>
      <c r="K98" s="113"/>
      <c r="L98" s="109"/>
      <c r="M98" s="114"/>
      <c r="N98" s="1"/>
      <c r="O98" s="5"/>
      <c r="P98" s="8"/>
      <c r="Q98" s="6"/>
      <c r="R98" s="5"/>
      <c r="S98" s="9"/>
      <c r="T98" s="1"/>
      <c r="U98" s="4"/>
      <c r="V98" s="8"/>
      <c r="W98" s="6"/>
      <c r="X98" s="4"/>
      <c r="Y98" s="9"/>
      <c r="Z98" s="1"/>
      <c r="AA98" s="4"/>
      <c r="AB98" s="8"/>
      <c r="AC98" s="6"/>
      <c r="AD98" s="4"/>
      <c r="AE98" s="9"/>
      <c r="AF98" s="1"/>
      <c r="AG98" s="3"/>
      <c r="AH98" s="7"/>
      <c r="AI98" s="3"/>
      <c r="AJ98" s="4"/>
      <c r="AK98" s="15"/>
      <c r="AL98" s="1"/>
      <c r="AM98" s="3"/>
      <c r="AN98" s="7"/>
      <c r="AO98" s="3"/>
      <c r="AP98" s="4"/>
      <c r="AQ98" s="15"/>
      <c r="AR98" s="1"/>
      <c r="AS98" s="3"/>
      <c r="AT98" s="43"/>
      <c r="AU98" s="130">
        <f>'Multipliers for tiers'!$C$4*SUM(N98,Q98,T98,W98,AF98,AC98,AI98,Z98,AL98,AO98,AR98)+'Multipliers for tiers'!$C$5*SUM(O98,R98,U98,X98,AG98,AD98,AJ98,AA98,AM98,AP98,AS98)+'Multipliers for tiers'!$C$6*SUM(P98,S98,V98,Y98,AH98,AE98,AK98,AB98,AN98,AQ98,AT98)</f>
        <v>0</v>
      </c>
      <c r="AV98" s="141">
        <f t="shared" si="10"/>
        <v>0</v>
      </c>
      <c r="AW98" s="151" t="str">
        <f t="shared" si="11"/>
        <v xml:space="preserve"> </v>
      </c>
      <c r="AX98" s="164" t="str">
        <f>IFERROR(IF($M98='Progress check conditions'!$B$4,VLOOKUP($AW98,'Progress check conditions'!$C$4:$D$6,2,TRUE),IF($M98='Progress check conditions'!$B$7,VLOOKUP($AW98,'Progress check conditions'!$C$7:$D$9,2,TRUE),IF($M98='Progress check conditions'!$B$10,VLOOKUP($AW98,'Progress check conditions'!$C$10:$D$12,2,TRUE),IF($M98='Progress check conditions'!$B$13,VLOOKUP($AW98,'Progress check conditions'!$C$13:$D$15,2,TRUE),IF($M98='Progress check conditions'!$B$16,VLOOKUP($AW98,'Progress check conditions'!$C$16:$D$18,2,TRUE),IF($M98='Progress check conditions'!$B$19,VLOOKUP($AW98,'Progress check conditions'!$C$19:$D$21,2,TRUE),VLOOKUP($AW98,'Progress check conditions'!$C$22:$D$24,2,TRUE))))))),"No judgement")</f>
        <v>No judgement</v>
      </c>
      <c r="AY98" s="115"/>
      <c r="AZ98" s="116"/>
      <c r="BA98" s="117"/>
      <c r="BB98" s="6"/>
      <c r="BC98" s="5"/>
      <c r="BD98" s="8"/>
      <c r="BE98" s="6"/>
      <c r="BF98" s="5"/>
      <c r="BG98" s="9"/>
      <c r="BH98" s="1"/>
      <c r="BI98" s="4"/>
      <c r="BJ98" s="8"/>
      <c r="BK98" s="6"/>
      <c r="BL98" s="4"/>
      <c r="BM98" s="9"/>
      <c r="BN98" s="1"/>
      <c r="BO98" s="4"/>
      <c r="BP98" s="8"/>
      <c r="BQ98" s="6"/>
      <c r="BR98" s="4"/>
      <c r="BS98" s="9"/>
      <c r="BT98" s="1"/>
      <c r="BU98" s="3"/>
      <c r="BV98" s="7"/>
      <c r="BW98" s="3"/>
      <c r="BX98" s="4"/>
      <c r="BY98" s="15"/>
      <c r="BZ98" s="1"/>
      <c r="CA98" s="3"/>
      <c r="CB98" s="7"/>
      <c r="CC98" s="3"/>
      <c r="CD98" s="4"/>
      <c r="CE98" s="15"/>
      <c r="CF98" s="1"/>
      <c r="CG98" s="3"/>
      <c r="CH98" s="7"/>
      <c r="CI98" s="2"/>
      <c r="CJ98" s="4"/>
      <c r="CK98" s="19"/>
      <c r="CL98" s="3"/>
      <c r="CM98" s="4"/>
      <c r="CN98" s="15"/>
      <c r="CO98" s="130">
        <f>'Multipliers for tiers'!$F$4*SUM(BB98,BE98,BH98,BK98,BN98,BQ98,BZ98,BW98,CC98,BT98,CF98,CI98,CL98)+'Multipliers for tiers'!$F$5*SUM(BC98,BF98,BI98,BL98,BO98,BR98,CA98,BX98,CD98,BU98,CG98,CJ98,CM98)+'Multipliers for tiers'!$F$6*SUM(BD98,BG98,BJ98,BM98,BP98,BS98,CB98,BY98,CE98,BV98,CH98,CK98,CN98)</f>
        <v>0</v>
      </c>
      <c r="CP98" s="144">
        <f t="shared" si="12"/>
        <v>0</v>
      </c>
      <c r="CQ98" s="133" t="str">
        <f t="shared" si="13"/>
        <v xml:space="preserve"> </v>
      </c>
      <c r="CR98" s="164" t="str">
        <f>IFERROR(IF($M98='Progress check conditions'!$F$4,VLOOKUP($CQ98,'Progress check conditions'!$G$4:$H$6,2,TRUE),IF($M98='Progress check conditions'!$F$7,VLOOKUP($CQ98,'Progress check conditions'!$G$7:$H$9,2,TRUE),IF($M98='Progress check conditions'!$F$10,VLOOKUP($CQ98,'Progress check conditions'!$G$10:$H$12,2,TRUE),IF($M98='Progress check conditions'!$F$13,VLOOKUP($CQ98,'Progress check conditions'!$G$13:$H$15,2,TRUE),IF($M98='Progress check conditions'!$F$16,VLOOKUP($CQ98,'Progress check conditions'!$G$16:$H$18,2,TRUE),IF($M98='Progress check conditions'!$F$19,VLOOKUP($CQ98,'Progress check conditions'!$G$19:$H$21,2,TRUE),VLOOKUP($CQ98,'Progress check conditions'!$G$22:$H$24,2,TRUE))))))),"No judgement")</f>
        <v>No judgement</v>
      </c>
      <c r="CS98" s="115"/>
      <c r="CT98" s="116"/>
      <c r="CU98" s="117"/>
      <c r="CV98" s="1"/>
      <c r="CW98" s="5"/>
      <c r="CX98" s="8"/>
      <c r="CY98" s="6"/>
      <c r="CZ98" s="5"/>
      <c r="DA98" s="9"/>
      <c r="DB98" s="1"/>
      <c r="DC98" s="4"/>
      <c r="DD98" s="8"/>
      <c r="DE98" s="6"/>
      <c r="DF98" s="4"/>
      <c r="DG98" s="9"/>
      <c r="DH98" s="1"/>
      <c r="DI98" s="4"/>
      <c r="DJ98" s="8"/>
      <c r="DK98" s="6"/>
      <c r="DL98" s="4"/>
      <c r="DM98" s="9"/>
      <c r="DN98" s="1"/>
      <c r="DO98" s="3"/>
      <c r="DP98" s="7"/>
      <c r="DQ98" s="3"/>
      <c r="DR98" s="4"/>
      <c r="DS98" s="15"/>
      <c r="DT98" s="1"/>
      <c r="DU98" s="3"/>
      <c r="DV98" s="7"/>
      <c r="DW98" s="3"/>
      <c r="DX98" s="4"/>
      <c r="DY98" s="15"/>
      <c r="DZ98" s="1"/>
      <c r="EA98" s="3"/>
      <c r="EB98" s="7"/>
      <c r="EC98" s="3"/>
      <c r="ED98" s="4"/>
      <c r="EE98" s="15"/>
      <c r="EF98" s="130">
        <f>'Multipliers for tiers'!$I$4*SUM(CV98,CY98,DB98,DE98,DH98,DQ98,DN98,DT98,DK98,DW98,DZ98,EC98)+'Multipliers for tiers'!$I$5*SUM(CW98,CZ98,DC98,DF98,DI98,DR98,DO98,DU98,DL98,DX98,EA98,ED98)+'Multipliers for tiers'!$I$6*SUM(CX98,DA98,DD98,DG98,DJ98,DS98,DP98,DV98,DM98,DY98,EB98,EE98)</f>
        <v>0</v>
      </c>
      <c r="EG98" s="144">
        <f t="shared" si="14"/>
        <v>0</v>
      </c>
      <c r="EH98" s="133" t="str">
        <f t="shared" si="15"/>
        <v xml:space="preserve"> </v>
      </c>
      <c r="EI98" s="164" t="str">
        <f>IFERROR(IF($M98='Progress check conditions'!$J$4,VLOOKUP($EH98,'Progress check conditions'!$K$4:$L$6,2,TRUE),IF($M98='Progress check conditions'!$J$7,VLOOKUP($EH98,'Progress check conditions'!$K$7:$L$9,2,TRUE),IF($M98='Progress check conditions'!$J$10,VLOOKUP($EH98,'Progress check conditions'!$K$10:$L$12,2,TRUE),IF($M98='Progress check conditions'!$J$13,VLOOKUP($EH98,'Progress check conditions'!$K$13:$L$15,2,TRUE),IF($M98='Progress check conditions'!$J$16,VLOOKUP($EH98,'Progress check conditions'!$K$16:$L$18,2,TRUE),IF($M98='Progress check conditions'!$J$19,VLOOKUP($EH98,'Progress check conditions'!$K$19:$L$21,2,TRUE),VLOOKUP($EH98,'Progress check conditions'!$K$22:$L$24,2,TRUE))))))),"No judgement")</f>
        <v>No judgement</v>
      </c>
      <c r="EJ98" s="115"/>
      <c r="EK98" s="116"/>
      <c r="EL98" s="117"/>
      <c r="EM98" s="1"/>
      <c r="EN98" s="4"/>
      <c r="EO98" s="16"/>
      <c r="EP98" s="8"/>
      <c r="EQ98" s="6"/>
      <c r="ER98" s="6"/>
      <c r="ES98" s="6"/>
      <c r="ET98" s="5"/>
      <c r="EU98" s="1"/>
      <c r="EV98" s="4"/>
      <c r="EW98" s="16"/>
      <c r="EX98" s="8"/>
      <c r="EY98" s="6"/>
      <c r="EZ98" s="4"/>
      <c r="FA98" s="16"/>
      <c r="FB98" s="9"/>
      <c r="FC98" s="1"/>
      <c r="FD98" s="4"/>
      <c r="FE98" s="16"/>
      <c r="FF98" s="8"/>
      <c r="FG98" s="6"/>
      <c r="FH98" s="4"/>
      <c r="FI98" s="16"/>
      <c r="FJ98" s="9"/>
      <c r="FK98" s="1"/>
      <c r="FL98" s="4"/>
      <c r="FM98" s="16"/>
      <c r="FN98" s="7"/>
      <c r="FO98" s="3"/>
      <c r="FP98" s="5"/>
      <c r="FQ98" s="5"/>
      <c r="FR98" s="15"/>
      <c r="FS98" s="1"/>
      <c r="FT98" s="4"/>
      <c r="FU98" s="16"/>
      <c r="FV98" s="7"/>
      <c r="FW98" s="3"/>
      <c r="FX98" s="5"/>
      <c r="FY98" s="5"/>
      <c r="FZ98" s="15"/>
      <c r="GA98" s="1"/>
      <c r="GB98" s="4"/>
      <c r="GC98" s="4"/>
      <c r="GD98" s="7"/>
      <c r="GE98" s="3"/>
      <c r="GF98" s="5"/>
      <c r="GG98" s="5"/>
      <c r="GH98" s="15"/>
      <c r="GI98" s="130">
        <f>'Multipliers for tiers'!$L$4*SUM(EM98,EQ98,EU98,EY98,FC98,FG98,FK98,FO98,FS98,FW98,GA98,GE98)+'Multipliers for tiers'!$L$5*SUM(EN98,ER98,EV98,EZ98,FD98,FH98,FL98,FP98,FT98,FX98,GB98,GF98)+'Multipliers for tiers'!$L$6*SUM(EO98,ES98,EW98,FA98,FE98,FI98,FM98,FQ98,FU98,FY98,GC98,GG98)+'Multipliers for tiers'!$L$7*SUM(EP98,ET98,EX98,FB98,FF98,FJ98,FN98,FR98,FV98,FZ98,GD98,GH98)</f>
        <v>0</v>
      </c>
      <c r="GJ98" s="144">
        <f t="shared" si="16"/>
        <v>0</v>
      </c>
      <c r="GK98" s="136" t="str">
        <f t="shared" si="17"/>
        <v xml:space="preserve"> </v>
      </c>
      <c r="GL98" s="164" t="str">
        <f>IFERROR(IF($M98='Progress check conditions'!$N$4,VLOOKUP($GK98,'Progress check conditions'!$O$4:$P$6,2,TRUE),IF($M98='Progress check conditions'!$N$7,VLOOKUP($GK98,'Progress check conditions'!$O$7:$P$9,2,TRUE),IF($M98='Progress check conditions'!$N$10,VLOOKUP($GK98,'Progress check conditions'!$O$10:$P$12,2,TRUE),IF($M98='Progress check conditions'!$N$13,VLOOKUP($GK98,'Progress check conditions'!$O$13:$P$15,2,TRUE),IF($M98='Progress check conditions'!$N$16,VLOOKUP($GK98,'Progress check conditions'!$O$16:$P$18,2,TRUE),IF($M98='Progress check conditions'!$N$19,VLOOKUP($GK98,'Progress check conditions'!$O$19:$P$21,2,TRUE),VLOOKUP($GK98,'Progress check conditions'!$O$22:$P$24,2,TRUE))))))),"No judgement")</f>
        <v>No judgement</v>
      </c>
      <c r="GM98" s="115"/>
      <c r="GN98" s="116"/>
      <c r="GO98" s="117"/>
      <c r="GP98" s="1"/>
      <c r="GQ98" s="4"/>
      <c r="GR98" s="4"/>
      <c r="GS98" s="8"/>
      <c r="GT98" s="6"/>
      <c r="GU98" s="6"/>
      <c r="GV98" s="6"/>
      <c r="GW98" s="5"/>
      <c r="GX98" s="1"/>
      <c r="GY98" s="4"/>
      <c r="GZ98" s="4"/>
      <c r="HA98" s="8"/>
      <c r="HB98" s="6"/>
      <c r="HC98" s="4"/>
      <c r="HD98" s="4"/>
      <c r="HE98" s="9"/>
      <c r="HF98" s="1"/>
      <c r="HG98" s="4"/>
      <c r="HH98" s="4"/>
      <c r="HI98" s="8"/>
      <c r="HJ98" s="6"/>
      <c r="HK98" s="4"/>
      <c r="HL98" s="4"/>
      <c r="HM98" s="9"/>
      <c r="HN98" s="130">
        <f>'Multipliers for tiers'!$O$4*SUM(GP98,GT98,GX98,HB98,HF98,HJ98)+'Multipliers for tiers'!$O$5*SUM(GQ98,GU98,GY98,HC98,HG98,HK98)+'Multipliers for tiers'!$O$6*SUM(GR98,GV98,GZ98,HD98,HH98,HL98)+'Multipliers for tiers'!$O$7*SUM(GS98,GW98,HA98,HE98,HI98,HM98)</f>
        <v>0</v>
      </c>
      <c r="HO98" s="144">
        <f t="shared" si="18"/>
        <v>0</v>
      </c>
      <c r="HP98" s="136" t="str">
        <f t="shared" si="19"/>
        <v xml:space="preserve"> </v>
      </c>
      <c r="HQ98" s="164" t="str">
        <f>IFERROR(IF($M98='Progress check conditions'!$N$4,VLOOKUP($HP98,'Progress check conditions'!$S$4:$T$6,2,TRUE),IF($M98='Progress check conditions'!$N$7,VLOOKUP($HP98,'Progress check conditions'!$S$7:$T$9,2,TRUE),IF($M98='Progress check conditions'!$N$10,VLOOKUP($HP98,'Progress check conditions'!$S$10:$T$12,2,TRUE),IF($M98='Progress check conditions'!$N$13,VLOOKUP($HP98,'Progress check conditions'!$S$13:$T$15,2,TRUE),IF($M98='Progress check conditions'!$N$16,VLOOKUP($HP98,'Progress check conditions'!$S$16:$T$18,2,TRUE),IF($M98='Progress check conditions'!$N$19,VLOOKUP($HP98,'Progress check conditions'!$S$19:$T$21,2,TRUE),VLOOKUP($HP98,'Progress check conditions'!$S$22:$T$24,2,TRUE))))))),"No judgement")</f>
        <v>No judgement</v>
      </c>
      <c r="HR98" s="115"/>
      <c r="HS98" s="116"/>
      <c r="HT98" s="117"/>
    </row>
    <row r="99" spans="1:228" x14ac:dyDescent="0.3">
      <c r="A99" s="156"/>
      <c r="B99" s="110"/>
      <c r="C99" s="111"/>
      <c r="D99" s="109"/>
      <c r="E99" s="112"/>
      <c r="F99" s="112"/>
      <c r="G99" s="112"/>
      <c r="H99" s="112"/>
      <c r="I99" s="113"/>
      <c r="J99" s="109"/>
      <c r="K99" s="113"/>
      <c r="L99" s="109"/>
      <c r="M99" s="114"/>
      <c r="N99" s="1"/>
      <c r="O99" s="5"/>
      <c r="P99" s="8"/>
      <c r="Q99" s="6"/>
      <c r="R99" s="5"/>
      <c r="S99" s="9"/>
      <c r="T99" s="1"/>
      <c r="U99" s="4"/>
      <c r="V99" s="8"/>
      <c r="W99" s="6"/>
      <c r="X99" s="4"/>
      <c r="Y99" s="9"/>
      <c r="Z99" s="1"/>
      <c r="AA99" s="4"/>
      <c r="AB99" s="8"/>
      <c r="AC99" s="6"/>
      <c r="AD99" s="4"/>
      <c r="AE99" s="9"/>
      <c r="AF99" s="1"/>
      <c r="AG99" s="3"/>
      <c r="AH99" s="7"/>
      <c r="AI99" s="3"/>
      <c r="AJ99" s="4"/>
      <c r="AK99" s="15"/>
      <c r="AL99" s="1"/>
      <c r="AM99" s="3"/>
      <c r="AN99" s="7"/>
      <c r="AO99" s="3"/>
      <c r="AP99" s="4"/>
      <c r="AQ99" s="15"/>
      <c r="AR99" s="1"/>
      <c r="AS99" s="3"/>
      <c r="AT99" s="43"/>
      <c r="AU99" s="130">
        <f>'Multipliers for tiers'!$C$4*SUM(N99,Q99,T99,W99,AF99,AC99,AI99,Z99,AL99,AO99,AR99)+'Multipliers for tiers'!$C$5*SUM(O99,R99,U99,X99,AG99,AD99,AJ99,AA99,AM99,AP99,AS99)+'Multipliers for tiers'!$C$6*SUM(P99,S99,V99,Y99,AH99,AE99,AK99,AB99,AN99,AQ99,AT99)</f>
        <v>0</v>
      </c>
      <c r="AV99" s="141">
        <f t="shared" si="10"/>
        <v>0</v>
      </c>
      <c r="AW99" s="151" t="str">
        <f t="shared" si="11"/>
        <v xml:space="preserve"> </v>
      </c>
      <c r="AX99" s="164" t="str">
        <f>IFERROR(IF($M99='Progress check conditions'!$B$4,VLOOKUP($AW99,'Progress check conditions'!$C$4:$D$6,2,TRUE),IF($M99='Progress check conditions'!$B$7,VLOOKUP($AW99,'Progress check conditions'!$C$7:$D$9,2,TRUE),IF($M99='Progress check conditions'!$B$10,VLOOKUP($AW99,'Progress check conditions'!$C$10:$D$12,2,TRUE),IF($M99='Progress check conditions'!$B$13,VLOOKUP($AW99,'Progress check conditions'!$C$13:$D$15,2,TRUE),IF($M99='Progress check conditions'!$B$16,VLOOKUP($AW99,'Progress check conditions'!$C$16:$D$18,2,TRUE),IF($M99='Progress check conditions'!$B$19,VLOOKUP($AW99,'Progress check conditions'!$C$19:$D$21,2,TRUE),VLOOKUP($AW99,'Progress check conditions'!$C$22:$D$24,2,TRUE))))))),"No judgement")</f>
        <v>No judgement</v>
      </c>
      <c r="AY99" s="115"/>
      <c r="AZ99" s="116"/>
      <c r="BA99" s="117"/>
      <c r="BB99" s="6"/>
      <c r="BC99" s="5"/>
      <c r="BD99" s="8"/>
      <c r="BE99" s="6"/>
      <c r="BF99" s="5"/>
      <c r="BG99" s="9"/>
      <c r="BH99" s="1"/>
      <c r="BI99" s="4"/>
      <c r="BJ99" s="8"/>
      <c r="BK99" s="6"/>
      <c r="BL99" s="4"/>
      <c r="BM99" s="9"/>
      <c r="BN99" s="1"/>
      <c r="BO99" s="4"/>
      <c r="BP99" s="8"/>
      <c r="BQ99" s="6"/>
      <c r="BR99" s="4"/>
      <c r="BS99" s="9"/>
      <c r="BT99" s="1"/>
      <c r="BU99" s="3"/>
      <c r="BV99" s="7"/>
      <c r="BW99" s="3"/>
      <c r="BX99" s="4"/>
      <c r="BY99" s="15"/>
      <c r="BZ99" s="1"/>
      <c r="CA99" s="3"/>
      <c r="CB99" s="7"/>
      <c r="CC99" s="3"/>
      <c r="CD99" s="4"/>
      <c r="CE99" s="15"/>
      <c r="CF99" s="1"/>
      <c r="CG99" s="3"/>
      <c r="CH99" s="7"/>
      <c r="CI99" s="2"/>
      <c r="CJ99" s="4"/>
      <c r="CK99" s="19"/>
      <c r="CL99" s="3"/>
      <c r="CM99" s="4"/>
      <c r="CN99" s="15"/>
      <c r="CO99" s="130">
        <f>'Multipliers for tiers'!$F$4*SUM(BB99,BE99,BH99,BK99,BN99,BQ99,BZ99,BW99,CC99,BT99,CF99,CI99,CL99)+'Multipliers for tiers'!$F$5*SUM(BC99,BF99,BI99,BL99,BO99,BR99,CA99,BX99,CD99,BU99,CG99,CJ99,CM99)+'Multipliers for tiers'!$F$6*SUM(BD99,BG99,BJ99,BM99,BP99,BS99,CB99,BY99,CE99,BV99,CH99,CK99,CN99)</f>
        <v>0</v>
      </c>
      <c r="CP99" s="144">
        <f t="shared" si="12"/>
        <v>0</v>
      </c>
      <c r="CQ99" s="133" t="str">
        <f t="shared" si="13"/>
        <v xml:space="preserve"> </v>
      </c>
      <c r="CR99" s="164" t="str">
        <f>IFERROR(IF($M99='Progress check conditions'!$F$4,VLOOKUP($CQ99,'Progress check conditions'!$G$4:$H$6,2,TRUE),IF($M99='Progress check conditions'!$F$7,VLOOKUP($CQ99,'Progress check conditions'!$G$7:$H$9,2,TRUE),IF($M99='Progress check conditions'!$F$10,VLOOKUP($CQ99,'Progress check conditions'!$G$10:$H$12,2,TRUE),IF($M99='Progress check conditions'!$F$13,VLOOKUP($CQ99,'Progress check conditions'!$G$13:$H$15,2,TRUE),IF($M99='Progress check conditions'!$F$16,VLOOKUP($CQ99,'Progress check conditions'!$G$16:$H$18,2,TRUE),IF($M99='Progress check conditions'!$F$19,VLOOKUP($CQ99,'Progress check conditions'!$G$19:$H$21,2,TRUE),VLOOKUP($CQ99,'Progress check conditions'!$G$22:$H$24,2,TRUE))))))),"No judgement")</f>
        <v>No judgement</v>
      </c>
      <c r="CS99" s="115"/>
      <c r="CT99" s="116"/>
      <c r="CU99" s="117"/>
      <c r="CV99" s="1"/>
      <c r="CW99" s="5"/>
      <c r="CX99" s="8"/>
      <c r="CY99" s="6"/>
      <c r="CZ99" s="5"/>
      <c r="DA99" s="9"/>
      <c r="DB99" s="1"/>
      <c r="DC99" s="4"/>
      <c r="DD99" s="8"/>
      <c r="DE99" s="6"/>
      <c r="DF99" s="4"/>
      <c r="DG99" s="9"/>
      <c r="DH99" s="1"/>
      <c r="DI99" s="4"/>
      <c r="DJ99" s="8"/>
      <c r="DK99" s="6"/>
      <c r="DL99" s="4"/>
      <c r="DM99" s="9"/>
      <c r="DN99" s="1"/>
      <c r="DO99" s="3"/>
      <c r="DP99" s="7"/>
      <c r="DQ99" s="3"/>
      <c r="DR99" s="4"/>
      <c r="DS99" s="15"/>
      <c r="DT99" s="1"/>
      <c r="DU99" s="3"/>
      <c r="DV99" s="7"/>
      <c r="DW99" s="3"/>
      <c r="DX99" s="4"/>
      <c r="DY99" s="15"/>
      <c r="DZ99" s="1"/>
      <c r="EA99" s="3"/>
      <c r="EB99" s="7"/>
      <c r="EC99" s="3"/>
      <c r="ED99" s="4"/>
      <c r="EE99" s="15"/>
      <c r="EF99" s="130">
        <f>'Multipliers for tiers'!$I$4*SUM(CV99,CY99,DB99,DE99,DH99,DQ99,DN99,DT99,DK99,DW99,DZ99,EC99)+'Multipliers for tiers'!$I$5*SUM(CW99,CZ99,DC99,DF99,DI99,DR99,DO99,DU99,DL99,DX99,EA99,ED99)+'Multipliers for tiers'!$I$6*SUM(CX99,DA99,DD99,DG99,DJ99,DS99,DP99,DV99,DM99,DY99,EB99,EE99)</f>
        <v>0</v>
      </c>
      <c r="EG99" s="144">
        <f t="shared" si="14"/>
        <v>0</v>
      </c>
      <c r="EH99" s="133" t="str">
        <f t="shared" si="15"/>
        <v xml:space="preserve"> </v>
      </c>
      <c r="EI99" s="164" t="str">
        <f>IFERROR(IF($M99='Progress check conditions'!$J$4,VLOOKUP($EH99,'Progress check conditions'!$K$4:$L$6,2,TRUE),IF($M99='Progress check conditions'!$J$7,VLOOKUP($EH99,'Progress check conditions'!$K$7:$L$9,2,TRUE),IF($M99='Progress check conditions'!$J$10,VLOOKUP($EH99,'Progress check conditions'!$K$10:$L$12,2,TRUE),IF($M99='Progress check conditions'!$J$13,VLOOKUP($EH99,'Progress check conditions'!$K$13:$L$15,2,TRUE),IF($M99='Progress check conditions'!$J$16,VLOOKUP($EH99,'Progress check conditions'!$K$16:$L$18,2,TRUE),IF($M99='Progress check conditions'!$J$19,VLOOKUP($EH99,'Progress check conditions'!$K$19:$L$21,2,TRUE),VLOOKUP($EH99,'Progress check conditions'!$K$22:$L$24,2,TRUE))))))),"No judgement")</f>
        <v>No judgement</v>
      </c>
      <c r="EJ99" s="115"/>
      <c r="EK99" s="116"/>
      <c r="EL99" s="117"/>
      <c r="EM99" s="1"/>
      <c r="EN99" s="4"/>
      <c r="EO99" s="16"/>
      <c r="EP99" s="8"/>
      <c r="EQ99" s="6"/>
      <c r="ER99" s="6"/>
      <c r="ES99" s="6"/>
      <c r="ET99" s="5"/>
      <c r="EU99" s="1"/>
      <c r="EV99" s="4"/>
      <c r="EW99" s="16"/>
      <c r="EX99" s="8"/>
      <c r="EY99" s="6"/>
      <c r="EZ99" s="4"/>
      <c r="FA99" s="16"/>
      <c r="FB99" s="9"/>
      <c r="FC99" s="1"/>
      <c r="FD99" s="4"/>
      <c r="FE99" s="16"/>
      <c r="FF99" s="8"/>
      <c r="FG99" s="6"/>
      <c r="FH99" s="4"/>
      <c r="FI99" s="16"/>
      <c r="FJ99" s="9"/>
      <c r="FK99" s="1"/>
      <c r="FL99" s="4"/>
      <c r="FM99" s="16"/>
      <c r="FN99" s="7"/>
      <c r="FO99" s="3"/>
      <c r="FP99" s="5"/>
      <c r="FQ99" s="5"/>
      <c r="FR99" s="15"/>
      <c r="FS99" s="1"/>
      <c r="FT99" s="4"/>
      <c r="FU99" s="16"/>
      <c r="FV99" s="7"/>
      <c r="FW99" s="3"/>
      <c r="FX99" s="5"/>
      <c r="FY99" s="5"/>
      <c r="FZ99" s="15"/>
      <c r="GA99" s="1"/>
      <c r="GB99" s="4"/>
      <c r="GC99" s="4"/>
      <c r="GD99" s="7"/>
      <c r="GE99" s="3"/>
      <c r="GF99" s="5"/>
      <c r="GG99" s="5"/>
      <c r="GH99" s="15"/>
      <c r="GI99" s="130">
        <f>'Multipliers for tiers'!$L$4*SUM(EM99,EQ99,EU99,EY99,FC99,FG99,FK99,FO99,FS99,FW99,GA99,GE99)+'Multipliers for tiers'!$L$5*SUM(EN99,ER99,EV99,EZ99,FD99,FH99,FL99,FP99,FT99,FX99,GB99,GF99)+'Multipliers for tiers'!$L$6*SUM(EO99,ES99,EW99,FA99,FE99,FI99,FM99,FQ99,FU99,FY99,GC99,GG99)+'Multipliers for tiers'!$L$7*SUM(EP99,ET99,EX99,FB99,FF99,FJ99,FN99,FR99,FV99,FZ99,GD99,GH99)</f>
        <v>0</v>
      </c>
      <c r="GJ99" s="144">
        <f t="shared" si="16"/>
        <v>0</v>
      </c>
      <c r="GK99" s="136" t="str">
        <f t="shared" si="17"/>
        <v xml:space="preserve"> </v>
      </c>
      <c r="GL99" s="164" t="str">
        <f>IFERROR(IF($M99='Progress check conditions'!$N$4,VLOOKUP($GK99,'Progress check conditions'!$O$4:$P$6,2,TRUE),IF($M99='Progress check conditions'!$N$7,VLOOKUP($GK99,'Progress check conditions'!$O$7:$P$9,2,TRUE),IF($M99='Progress check conditions'!$N$10,VLOOKUP($GK99,'Progress check conditions'!$O$10:$P$12,2,TRUE),IF($M99='Progress check conditions'!$N$13,VLOOKUP($GK99,'Progress check conditions'!$O$13:$P$15,2,TRUE),IF($M99='Progress check conditions'!$N$16,VLOOKUP($GK99,'Progress check conditions'!$O$16:$P$18,2,TRUE),IF($M99='Progress check conditions'!$N$19,VLOOKUP($GK99,'Progress check conditions'!$O$19:$P$21,2,TRUE),VLOOKUP($GK99,'Progress check conditions'!$O$22:$P$24,2,TRUE))))))),"No judgement")</f>
        <v>No judgement</v>
      </c>
      <c r="GM99" s="115"/>
      <c r="GN99" s="116"/>
      <c r="GO99" s="117"/>
      <c r="GP99" s="1"/>
      <c r="GQ99" s="4"/>
      <c r="GR99" s="4"/>
      <c r="GS99" s="8"/>
      <c r="GT99" s="6"/>
      <c r="GU99" s="6"/>
      <c r="GV99" s="6"/>
      <c r="GW99" s="5"/>
      <c r="GX99" s="1"/>
      <c r="GY99" s="4"/>
      <c r="GZ99" s="4"/>
      <c r="HA99" s="8"/>
      <c r="HB99" s="6"/>
      <c r="HC99" s="4"/>
      <c r="HD99" s="4"/>
      <c r="HE99" s="9"/>
      <c r="HF99" s="1"/>
      <c r="HG99" s="4"/>
      <c r="HH99" s="4"/>
      <c r="HI99" s="8"/>
      <c r="HJ99" s="6"/>
      <c r="HK99" s="4"/>
      <c r="HL99" s="4"/>
      <c r="HM99" s="9"/>
      <c r="HN99" s="130">
        <f>'Multipliers for tiers'!$O$4*SUM(GP99,GT99,GX99,HB99,HF99,HJ99)+'Multipliers for tiers'!$O$5*SUM(GQ99,GU99,GY99,HC99,HG99,HK99)+'Multipliers for tiers'!$O$6*SUM(GR99,GV99,GZ99,HD99,HH99,HL99)+'Multipliers for tiers'!$O$7*SUM(GS99,GW99,HA99,HE99,HI99,HM99)</f>
        <v>0</v>
      </c>
      <c r="HO99" s="144">
        <f t="shared" si="18"/>
        <v>0</v>
      </c>
      <c r="HP99" s="136" t="str">
        <f t="shared" si="19"/>
        <v xml:space="preserve"> </v>
      </c>
      <c r="HQ99" s="164" t="str">
        <f>IFERROR(IF($M99='Progress check conditions'!$N$4,VLOOKUP($HP99,'Progress check conditions'!$S$4:$T$6,2,TRUE),IF($M99='Progress check conditions'!$N$7,VLOOKUP($HP99,'Progress check conditions'!$S$7:$T$9,2,TRUE),IF($M99='Progress check conditions'!$N$10,VLOOKUP($HP99,'Progress check conditions'!$S$10:$T$12,2,TRUE),IF($M99='Progress check conditions'!$N$13,VLOOKUP($HP99,'Progress check conditions'!$S$13:$T$15,2,TRUE),IF($M99='Progress check conditions'!$N$16,VLOOKUP($HP99,'Progress check conditions'!$S$16:$T$18,2,TRUE),IF($M99='Progress check conditions'!$N$19,VLOOKUP($HP99,'Progress check conditions'!$S$19:$T$21,2,TRUE),VLOOKUP($HP99,'Progress check conditions'!$S$22:$T$24,2,TRUE))))))),"No judgement")</f>
        <v>No judgement</v>
      </c>
      <c r="HR99" s="115"/>
      <c r="HS99" s="116"/>
      <c r="HT99" s="117"/>
    </row>
    <row r="100" spans="1:228" x14ac:dyDescent="0.3">
      <c r="A100" s="156"/>
      <c r="B100" s="110"/>
      <c r="C100" s="111"/>
      <c r="D100" s="109"/>
      <c r="E100" s="112"/>
      <c r="F100" s="112"/>
      <c r="G100" s="112"/>
      <c r="H100" s="112"/>
      <c r="I100" s="113"/>
      <c r="J100" s="109"/>
      <c r="K100" s="113"/>
      <c r="L100" s="109"/>
      <c r="M100" s="114"/>
      <c r="N100" s="1"/>
      <c r="O100" s="5"/>
      <c r="P100" s="8"/>
      <c r="Q100" s="6"/>
      <c r="R100" s="5"/>
      <c r="S100" s="9"/>
      <c r="T100" s="1"/>
      <c r="U100" s="4"/>
      <c r="V100" s="8"/>
      <c r="W100" s="6"/>
      <c r="X100" s="4"/>
      <c r="Y100" s="9"/>
      <c r="Z100" s="1"/>
      <c r="AA100" s="4"/>
      <c r="AB100" s="8"/>
      <c r="AC100" s="6"/>
      <c r="AD100" s="4"/>
      <c r="AE100" s="9"/>
      <c r="AF100" s="1"/>
      <c r="AG100" s="3"/>
      <c r="AH100" s="7"/>
      <c r="AI100" s="3"/>
      <c r="AJ100" s="4"/>
      <c r="AK100" s="15"/>
      <c r="AL100" s="1"/>
      <c r="AM100" s="3"/>
      <c r="AN100" s="7"/>
      <c r="AO100" s="3"/>
      <c r="AP100" s="4"/>
      <c r="AQ100" s="15"/>
      <c r="AR100" s="1"/>
      <c r="AS100" s="3"/>
      <c r="AT100" s="43"/>
      <c r="AU100" s="130">
        <f>'Multipliers for tiers'!$C$4*SUM(N100,Q100,T100,W100,AF100,AC100,AI100,Z100,AL100,AO100,AR100)+'Multipliers for tiers'!$C$5*SUM(O100,R100,U100,X100,AG100,AD100,AJ100,AA100,AM100,AP100,AS100)+'Multipliers for tiers'!$C$6*SUM(P100,S100,V100,Y100,AH100,AE100,AK100,AB100,AN100,AQ100,AT100)</f>
        <v>0</v>
      </c>
      <c r="AV100" s="141">
        <f t="shared" si="10"/>
        <v>0</v>
      </c>
      <c r="AW100" s="151" t="str">
        <f t="shared" si="11"/>
        <v xml:space="preserve"> </v>
      </c>
      <c r="AX100" s="164" t="str">
        <f>IFERROR(IF($M100='Progress check conditions'!$B$4,VLOOKUP($AW100,'Progress check conditions'!$C$4:$D$6,2,TRUE),IF($M100='Progress check conditions'!$B$7,VLOOKUP($AW100,'Progress check conditions'!$C$7:$D$9,2,TRUE),IF($M100='Progress check conditions'!$B$10,VLOOKUP($AW100,'Progress check conditions'!$C$10:$D$12,2,TRUE),IF($M100='Progress check conditions'!$B$13,VLOOKUP($AW100,'Progress check conditions'!$C$13:$D$15,2,TRUE),IF($M100='Progress check conditions'!$B$16,VLOOKUP($AW100,'Progress check conditions'!$C$16:$D$18,2,TRUE),IF($M100='Progress check conditions'!$B$19,VLOOKUP($AW100,'Progress check conditions'!$C$19:$D$21,2,TRUE),VLOOKUP($AW100,'Progress check conditions'!$C$22:$D$24,2,TRUE))))))),"No judgement")</f>
        <v>No judgement</v>
      </c>
      <c r="AY100" s="115"/>
      <c r="AZ100" s="116"/>
      <c r="BA100" s="117"/>
      <c r="BB100" s="6"/>
      <c r="BC100" s="5"/>
      <c r="BD100" s="8"/>
      <c r="BE100" s="6"/>
      <c r="BF100" s="5"/>
      <c r="BG100" s="9"/>
      <c r="BH100" s="1"/>
      <c r="BI100" s="4"/>
      <c r="BJ100" s="8"/>
      <c r="BK100" s="6"/>
      <c r="BL100" s="4"/>
      <c r="BM100" s="9"/>
      <c r="BN100" s="1"/>
      <c r="BO100" s="4"/>
      <c r="BP100" s="8"/>
      <c r="BQ100" s="6"/>
      <c r="BR100" s="4"/>
      <c r="BS100" s="9"/>
      <c r="BT100" s="1"/>
      <c r="BU100" s="3"/>
      <c r="BV100" s="7"/>
      <c r="BW100" s="3"/>
      <c r="BX100" s="4"/>
      <c r="BY100" s="15"/>
      <c r="BZ100" s="1"/>
      <c r="CA100" s="3"/>
      <c r="CB100" s="7"/>
      <c r="CC100" s="3"/>
      <c r="CD100" s="4"/>
      <c r="CE100" s="15"/>
      <c r="CF100" s="1"/>
      <c r="CG100" s="3"/>
      <c r="CH100" s="7"/>
      <c r="CI100" s="2"/>
      <c r="CJ100" s="4"/>
      <c r="CK100" s="19"/>
      <c r="CL100" s="3"/>
      <c r="CM100" s="4"/>
      <c r="CN100" s="15"/>
      <c r="CO100" s="130">
        <f>'Multipliers for tiers'!$F$4*SUM(BB100,BE100,BH100,BK100,BN100,BQ100,BZ100,BW100,CC100,BT100,CF100,CI100,CL100)+'Multipliers for tiers'!$F$5*SUM(BC100,BF100,BI100,BL100,BO100,BR100,CA100,BX100,CD100,BU100,CG100,CJ100,CM100)+'Multipliers for tiers'!$F$6*SUM(BD100,BG100,BJ100,BM100,BP100,BS100,CB100,BY100,CE100,BV100,CH100,CK100,CN100)</f>
        <v>0</v>
      </c>
      <c r="CP100" s="144">
        <f t="shared" si="12"/>
        <v>0</v>
      </c>
      <c r="CQ100" s="133" t="str">
        <f t="shared" si="13"/>
        <v xml:space="preserve"> </v>
      </c>
      <c r="CR100" s="164" t="str">
        <f>IFERROR(IF($M100='Progress check conditions'!$F$4,VLOOKUP($CQ100,'Progress check conditions'!$G$4:$H$6,2,TRUE),IF($M100='Progress check conditions'!$F$7,VLOOKUP($CQ100,'Progress check conditions'!$G$7:$H$9,2,TRUE),IF($M100='Progress check conditions'!$F$10,VLOOKUP($CQ100,'Progress check conditions'!$G$10:$H$12,2,TRUE),IF($M100='Progress check conditions'!$F$13,VLOOKUP($CQ100,'Progress check conditions'!$G$13:$H$15,2,TRUE),IF($M100='Progress check conditions'!$F$16,VLOOKUP($CQ100,'Progress check conditions'!$G$16:$H$18,2,TRUE),IF($M100='Progress check conditions'!$F$19,VLOOKUP($CQ100,'Progress check conditions'!$G$19:$H$21,2,TRUE),VLOOKUP($CQ100,'Progress check conditions'!$G$22:$H$24,2,TRUE))))))),"No judgement")</f>
        <v>No judgement</v>
      </c>
      <c r="CS100" s="115"/>
      <c r="CT100" s="116"/>
      <c r="CU100" s="117"/>
      <c r="CV100" s="1"/>
      <c r="CW100" s="5"/>
      <c r="CX100" s="8"/>
      <c r="CY100" s="6"/>
      <c r="CZ100" s="5"/>
      <c r="DA100" s="9"/>
      <c r="DB100" s="1"/>
      <c r="DC100" s="4"/>
      <c r="DD100" s="8"/>
      <c r="DE100" s="6"/>
      <c r="DF100" s="4"/>
      <c r="DG100" s="9"/>
      <c r="DH100" s="1"/>
      <c r="DI100" s="4"/>
      <c r="DJ100" s="8"/>
      <c r="DK100" s="6"/>
      <c r="DL100" s="4"/>
      <c r="DM100" s="9"/>
      <c r="DN100" s="1"/>
      <c r="DO100" s="3"/>
      <c r="DP100" s="7"/>
      <c r="DQ100" s="3"/>
      <c r="DR100" s="4"/>
      <c r="DS100" s="15"/>
      <c r="DT100" s="1"/>
      <c r="DU100" s="3"/>
      <c r="DV100" s="7"/>
      <c r="DW100" s="3"/>
      <c r="DX100" s="4"/>
      <c r="DY100" s="15"/>
      <c r="DZ100" s="1"/>
      <c r="EA100" s="3"/>
      <c r="EB100" s="7"/>
      <c r="EC100" s="3"/>
      <c r="ED100" s="4"/>
      <c r="EE100" s="15"/>
      <c r="EF100" s="130">
        <f>'Multipliers for tiers'!$I$4*SUM(CV100,CY100,DB100,DE100,DH100,DQ100,DN100,DT100,DK100,DW100,DZ100,EC100)+'Multipliers for tiers'!$I$5*SUM(CW100,CZ100,DC100,DF100,DI100,DR100,DO100,DU100,DL100,DX100,EA100,ED100)+'Multipliers for tiers'!$I$6*SUM(CX100,DA100,DD100,DG100,DJ100,DS100,DP100,DV100,DM100,DY100,EB100,EE100)</f>
        <v>0</v>
      </c>
      <c r="EG100" s="144">
        <f t="shared" si="14"/>
        <v>0</v>
      </c>
      <c r="EH100" s="133" t="str">
        <f t="shared" si="15"/>
        <v xml:space="preserve"> </v>
      </c>
      <c r="EI100" s="164" t="str">
        <f>IFERROR(IF($M100='Progress check conditions'!$J$4,VLOOKUP($EH100,'Progress check conditions'!$K$4:$L$6,2,TRUE),IF($M100='Progress check conditions'!$J$7,VLOOKUP($EH100,'Progress check conditions'!$K$7:$L$9,2,TRUE),IF($M100='Progress check conditions'!$J$10,VLOOKUP($EH100,'Progress check conditions'!$K$10:$L$12,2,TRUE),IF($M100='Progress check conditions'!$J$13,VLOOKUP($EH100,'Progress check conditions'!$K$13:$L$15,2,TRUE),IF($M100='Progress check conditions'!$J$16,VLOOKUP($EH100,'Progress check conditions'!$K$16:$L$18,2,TRUE),IF($M100='Progress check conditions'!$J$19,VLOOKUP($EH100,'Progress check conditions'!$K$19:$L$21,2,TRUE),VLOOKUP($EH100,'Progress check conditions'!$K$22:$L$24,2,TRUE))))))),"No judgement")</f>
        <v>No judgement</v>
      </c>
      <c r="EJ100" s="115"/>
      <c r="EK100" s="116"/>
      <c r="EL100" s="117"/>
      <c r="EM100" s="1"/>
      <c r="EN100" s="4"/>
      <c r="EO100" s="16"/>
      <c r="EP100" s="8"/>
      <c r="EQ100" s="6"/>
      <c r="ER100" s="6"/>
      <c r="ES100" s="6"/>
      <c r="ET100" s="5"/>
      <c r="EU100" s="1"/>
      <c r="EV100" s="4"/>
      <c r="EW100" s="16"/>
      <c r="EX100" s="8"/>
      <c r="EY100" s="6"/>
      <c r="EZ100" s="4"/>
      <c r="FA100" s="16"/>
      <c r="FB100" s="9"/>
      <c r="FC100" s="1"/>
      <c r="FD100" s="4"/>
      <c r="FE100" s="16"/>
      <c r="FF100" s="8"/>
      <c r="FG100" s="6"/>
      <c r="FH100" s="4"/>
      <c r="FI100" s="16"/>
      <c r="FJ100" s="9"/>
      <c r="FK100" s="1"/>
      <c r="FL100" s="4"/>
      <c r="FM100" s="16"/>
      <c r="FN100" s="7"/>
      <c r="FO100" s="3"/>
      <c r="FP100" s="5"/>
      <c r="FQ100" s="5"/>
      <c r="FR100" s="15"/>
      <c r="FS100" s="1"/>
      <c r="FT100" s="4"/>
      <c r="FU100" s="16"/>
      <c r="FV100" s="7"/>
      <c r="FW100" s="3"/>
      <c r="FX100" s="5"/>
      <c r="FY100" s="5"/>
      <c r="FZ100" s="15"/>
      <c r="GA100" s="1"/>
      <c r="GB100" s="4"/>
      <c r="GC100" s="4"/>
      <c r="GD100" s="7"/>
      <c r="GE100" s="3"/>
      <c r="GF100" s="5"/>
      <c r="GG100" s="5"/>
      <c r="GH100" s="15"/>
      <c r="GI100" s="130">
        <f>'Multipliers for tiers'!$L$4*SUM(EM100,EQ100,EU100,EY100,FC100,FG100,FK100,FO100,FS100,FW100,GA100,GE100)+'Multipliers for tiers'!$L$5*SUM(EN100,ER100,EV100,EZ100,FD100,FH100,FL100,FP100,FT100,FX100,GB100,GF100)+'Multipliers for tiers'!$L$6*SUM(EO100,ES100,EW100,FA100,FE100,FI100,FM100,FQ100,FU100,FY100,GC100,GG100)+'Multipliers for tiers'!$L$7*SUM(EP100,ET100,EX100,FB100,FF100,FJ100,FN100,FR100,FV100,FZ100,GD100,GH100)</f>
        <v>0</v>
      </c>
      <c r="GJ100" s="144">
        <f t="shared" si="16"/>
        <v>0</v>
      </c>
      <c r="GK100" s="136" t="str">
        <f t="shared" si="17"/>
        <v xml:space="preserve"> </v>
      </c>
      <c r="GL100" s="164" t="str">
        <f>IFERROR(IF($M100='Progress check conditions'!$N$4,VLOOKUP($GK100,'Progress check conditions'!$O$4:$P$6,2,TRUE),IF($M100='Progress check conditions'!$N$7,VLOOKUP($GK100,'Progress check conditions'!$O$7:$P$9,2,TRUE),IF($M100='Progress check conditions'!$N$10,VLOOKUP($GK100,'Progress check conditions'!$O$10:$P$12,2,TRUE),IF($M100='Progress check conditions'!$N$13,VLOOKUP($GK100,'Progress check conditions'!$O$13:$P$15,2,TRUE),IF($M100='Progress check conditions'!$N$16,VLOOKUP($GK100,'Progress check conditions'!$O$16:$P$18,2,TRUE),IF($M100='Progress check conditions'!$N$19,VLOOKUP($GK100,'Progress check conditions'!$O$19:$P$21,2,TRUE),VLOOKUP($GK100,'Progress check conditions'!$O$22:$P$24,2,TRUE))))))),"No judgement")</f>
        <v>No judgement</v>
      </c>
      <c r="GM100" s="115"/>
      <c r="GN100" s="116"/>
      <c r="GO100" s="117"/>
      <c r="GP100" s="1"/>
      <c r="GQ100" s="4"/>
      <c r="GR100" s="4"/>
      <c r="GS100" s="8"/>
      <c r="GT100" s="6"/>
      <c r="GU100" s="6"/>
      <c r="GV100" s="6"/>
      <c r="GW100" s="5"/>
      <c r="GX100" s="1"/>
      <c r="GY100" s="4"/>
      <c r="GZ100" s="4"/>
      <c r="HA100" s="8"/>
      <c r="HB100" s="6"/>
      <c r="HC100" s="4"/>
      <c r="HD100" s="4"/>
      <c r="HE100" s="9"/>
      <c r="HF100" s="1"/>
      <c r="HG100" s="4"/>
      <c r="HH100" s="4"/>
      <c r="HI100" s="8"/>
      <c r="HJ100" s="6"/>
      <c r="HK100" s="4"/>
      <c r="HL100" s="4"/>
      <c r="HM100" s="9"/>
      <c r="HN100" s="130">
        <f>'Multipliers for tiers'!$O$4*SUM(GP100,GT100,GX100,HB100,HF100,HJ100)+'Multipliers for tiers'!$O$5*SUM(GQ100,GU100,GY100,HC100,HG100,HK100)+'Multipliers for tiers'!$O$6*SUM(GR100,GV100,GZ100,HD100,HH100,HL100)+'Multipliers for tiers'!$O$7*SUM(GS100,GW100,HA100,HE100,HI100,HM100)</f>
        <v>0</v>
      </c>
      <c r="HO100" s="144">
        <f t="shared" si="18"/>
        <v>0</v>
      </c>
      <c r="HP100" s="136" t="str">
        <f t="shared" si="19"/>
        <v xml:space="preserve"> </v>
      </c>
      <c r="HQ100" s="164" t="str">
        <f>IFERROR(IF($M100='Progress check conditions'!$N$4,VLOOKUP($HP100,'Progress check conditions'!$S$4:$T$6,2,TRUE),IF($M100='Progress check conditions'!$N$7,VLOOKUP($HP100,'Progress check conditions'!$S$7:$T$9,2,TRUE),IF($M100='Progress check conditions'!$N$10,VLOOKUP($HP100,'Progress check conditions'!$S$10:$T$12,2,TRUE),IF($M100='Progress check conditions'!$N$13,VLOOKUP($HP100,'Progress check conditions'!$S$13:$T$15,2,TRUE),IF($M100='Progress check conditions'!$N$16,VLOOKUP($HP100,'Progress check conditions'!$S$16:$T$18,2,TRUE),IF($M100='Progress check conditions'!$N$19,VLOOKUP($HP100,'Progress check conditions'!$S$19:$T$21,2,TRUE),VLOOKUP($HP100,'Progress check conditions'!$S$22:$T$24,2,TRUE))))))),"No judgement")</f>
        <v>No judgement</v>
      </c>
      <c r="HR100" s="115"/>
      <c r="HS100" s="116"/>
      <c r="HT100" s="117"/>
    </row>
    <row r="101" spans="1:228" x14ac:dyDescent="0.3">
      <c r="A101" s="156"/>
      <c r="B101" s="110"/>
      <c r="C101" s="111"/>
      <c r="D101" s="109"/>
      <c r="E101" s="112"/>
      <c r="F101" s="112"/>
      <c r="G101" s="112"/>
      <c r="H101" s="112"/>
      <c r="I101" s="113"/>
      <c r="J101" s="109"/>
      <c r="K101" s="113"/>
      <c r="L101" s="109"/>
      <c r="M101" s="114"/>
      <c r="N101" s="1"/>
      <c r="O101" s="5"/>
      <c r="P101" s="8"/>
      <c r="Q101" s="6"/>
      <c r="R101" s="5"/>
      <c r="S101" s="9"/>
      <c r="T101" s="1"/>
      <c r="U101" s="4"/>
      <c r="V101" s="8"/>
      <c r="W101" s="6"/>
      <c r="X101" s="4"/>
      <c r="Y101" s="9"/>
      <c r="Z101" s="1"/>
      <c r="AA101" s="4"/>
      <c r="AB101" s="8"/>
      <c r="AC101" s="6"/>
      <c r="AD101" s="4"/>
      <c r="AE101" s="9"/>
      <c r="AF101" s="1"/>
      <c r="AG101" s="3"/>
      <c r="AH101" s="7"/>
      <c r="AI101" s="3"/>
      <c r="AJ101" s="4"/>
      <c r="AK101" s="15"/>
      <c r="AL101" s="1"/>
      <c r="AM101" s="3"/>
      <c r="AN101" s="7"/>
      <c r="AO101" s="3"/>
      <c r="AP101" s="4"/>
      <c r="AQ101" s="15"/>
      <c r="AR101" s="1"/>
      <c r="AS101" s="3"/>
      <c r="AT101" s="43"/>
      <c r="AU101" s="130">
        <f>'Multipliers for tiers'!$C$4*SUM(N101,Q101,T101,W101,AF101,AC101,AI101,Z101,AL101,AO101,AR101)+'Multipliers for tiers'!$C$5*SUM(O101,R101,U101,X101,AG101,AD101,AJ101,AA101,AM101,AP101,AS101)+'Multipliers for tiers'!$C$6*SUM(P101,S101,V101,Y101,AH101,AE101,AK101,AB101,AN101,AQ101,AT101)</f>
        <v>0</v>
      </c>
      <c r="AV101" s="141">
        <f t="shared" si="10"/>
        <v>0</v>
      </c>
      <c r="AW101" s="151" t="str">
        <f t="shared" si="11"/>
        <v xml:space="preserve"> </v>
      </c>
      <c r="AX101" s="164" t="str">
        <f>IFERROR(IF($M101='Progress check conditions'!$B$4,VLOOKUP($AW101,'Progress check conditions'!$C$4:$D$6,2,TRUE),IF($M101='Progress check conditions'!$B$7,VLOOKUP($AW101,'Progress check conditions'!$C$7:$D$9,2,TRUE),IF($M101='Progress check conditions'!$B$10,VLOOKUP($AW101,'Progress check conditions'!$C$10:$D$12,2,TRUE),IF($M101='Progress check conditions'!$B$13,VLOOKUP($AW101,'Progress check conditions'!$C$13:$D$15,2,TRUE),IF($M101='Progress check conditions'!$B$16,VLOOKUP($AW101,'Progress check conditions'!$C$16:$D$18,2,TRUE),IF($M101='Progress check conditions'!$B$19,VLOOKUP($AW101,'Progress check conditions'!$C$19:$D$21,2,TRUE),VLOOKUP($AW101,'Progress check conditions'!$C$22:$D$24,2,TRUE))))))),"No judgement")</f>
        <v>No judgement</v>
      </c>
      <c r="AY101" s="115"/>
      <c r="AZ101" s="116"/>
      <c r="BA101" s="117"/>
      <c r="BB101" s="6"/>
      <c r="BC101" s="5"/>
      <c r="BD101" s="8"/>
      <c r="BE101" s="6"/>
      <c r="BF101" s="5"/>
      <c r="BG101" s="9"/>
      <c r="BH101" s="1"/>
      <c r="BI101" s="4"/>
      <c r="BJ101" s="8"/>
      <c r="BK101" s="6"/>
      <c r="BL101" s="4"/>
      <c r="BM101" s="9"/>
      <c r="BN101" s="1"/>
      <c r="BO101" s="4"/>
      <c r="BP101" s="8"/>
      <c r="BQ101" s="6"/>
      <c r="BR101" s="4"/>
      <c r="BS101" s="9"/>
      <c r="BT101" s="1"/>
      <c r="BU101" s="3"/>
      <c r="BV101" s="7"/>
      <c r="BW101" s="3"/>
      <c r="BX101" s="4"/>
      <c r="BY101" s="15"/>
      <c r="BZ101" s="1"/>
      <c r="CA101" s="3"/>
      <c r="CB101" s="7"/>
      <c r="CC101" s="3"/>
      <c r="CD101" s="4"/>
      <c r="CE101" s="15"/>
      <c r="CF101" s="1"/>
      <c r="CG101" s="3"/>
      <c r="CH101" s="7"/>
      <c r="CI101" s="2"/>
      <c r="CJ101" s="4"/>
      <c r="CK101" s="19"/>
      <c r="CL101" s="3"/>
      <c r="CM101" s="4"/>
      <c r="CN101" s="15"/>
      <c r="CO101" s="130">
        <f>'Multipliers for tiers'!$F$4*SUM(BB101,BE101,BH101,BK101,BN101,BQ101,BZ101,BW101,CC101,BT101,CF101,CI101,CL101)+'Multipliers for tiers'!$F$5*SUM(BC101,BF101,BI101,BL101,BO101,BR101,CA101,BX101,CD101,BU101,CG101,CJ101,CM101)+'Multipliers for tiers'!$F$6*SUM(BD101,BG101,BJ101,BM101,BP101,BS101,CB101,BY101,CE101,BV101,CH101,CK101,CN101)</f>
        <v>0</v>
      </c>
      <c r="CP101" s="144">
        <f t="shared" si="12"/>
        <v>0</v>
      </c>
      <c r="CQ101" s="133" t="str">
        <f t="shared" si="13"/>
        <v xml:space="preserve"> </v>
      </c>
      <c r="CR101" s="164" t="str">
        <f>IFERROR(IF($M101='Progress check conditions'!$F$4,VLOOKUP($CQ101,'Progress check conditions'!$G$4:$H$6,2,TRUE),IF($M101='Progress check conditions'!$F$7,VLOOKUP($CQ101,'Progress check conditions'!$G$7:$H$9,2,TRUE),IF($M101='Progress check conditions'!$F$10,VLOOKUP($CQ101,'Progress check conditions'!$G$10:$H$12,2,TRUE),IF($M101='Progress check conditions'!$F$13,VLOOKUP($CQ101,'Progress check conditions'!$G$13:$H$15,2,TRUE),IF($M101='Progress check conditions'!$F$16,VLOOKUP($CQ101,'Progress check conditions'!$G$16:$H$18,2,TRUE),IF($M101='Progress check conditions'!$F$19,VLOOKUP($CQ101,'Progress check conditions'!$G$19:$H$21,2,TRUE),VLOOKUP($CQ101,'Progress check conditions'!$G$22:$H$24,2,TRUE))))))),"No judgement")</f>
        <v>No judgement</v>
      </c>
      <c r="CS101" s="115"/>
      <c r="CT101" s="116"/>
      <c r="CU101" s="117"/>
      <c r="CV101" s="1"/>
      <c r="CW101" s="5"/>
      <c r="CX101" s="8"/>
      <c r="CY101" s="6"/>
      <c r="CZ101" s="5"/>
      <c r="DA101" s="9"/>
      <c r="DB101" s="1"/>
      <c r="DC101" s="4"/>
      <c r="DD101" s="8"/>
      <c r="DE101" s="6"/>
      <c r="DF101" s="4"/>
      <c r="DG101" s="9"/>
      <c r="DH101" s="1"/>
      <c r="DI101" s="4"/>
      <c r="DJ101" s="8"/>
      <c r="DK101" s="6"/>
      <c r="DL101" s="4"/>
      <c r="DM101" s="9"/>
      <c r="DN101" s="1"/>
      <c r="DO101" s="3"/>
      <c r="DP101" s="7"/>
      <c r="DQ101" s="3"/>
      <c r="DR101" s="4"/>
      <c r="DS101" s="15"/>
      <c r="DT101" s="1"/>
      <c r="DU101" s="3"/>
      <c r="DV101" s="7"/>
      <c r="DW101" s="3"/>
      <c r="DX101" s="4"/>
      <c r="DY101" s="15"/>
      <c r="DZ101" s="1"/>
      <c r="EA101" s="3"/>
      <c r="EB101" s="7"/>
      <c r="EC101" s="3"/>
      <c r="ED101" s="4"/>
      <c r="EE101" s="15"/>
      <c r="EF101" s="130">
        <f>'Multipliers for tiers'!$I$4*SUM(CV101,CY101,DB101,DE101,DH101,DQ101,DN101,DT101,DK101,DW101,DZ101,EC101)+'Multipliers for tiers'!$I$5*SUM(CW101,CZ101,DC101,DF101,DI101,DR101,DO101,DU101,DL101,DX101,EA101,ED101)+'Multipliers for tiers'!$I$6*SUM(CX101,DA101,DD101,DG101,DJ101,DS101,DP101,DV101,DM101,DY101,EB101,EE101)</f>
        <v>0</v>
      </c>
      <c r="EG101" s="144">
        <f t="shared" si="14"/>
        <v>0</v>
      </c>
      <c r="EH101" s="133" t="str">
        <f t="shared" si="15"/>
        <v xml:space="preserve"> </v>
      </c>
      <c r="EI101" s="164" t="str">
        <f>IFERROR(IF($M101='Progress check conditions'!$J$4,VLOOKUP($EH101,'Progress check conditions'!$K$4:$L$6,2,TRUE),IF($M101='Progress check conditions'!$J$7,VLOOKUP($EH101,'Progress check conditions'!$K$7:$L$9,2,TRUE),IF($M101='Progress check conditions'!$J$10,VLOOKUP($EH101,'Progress check conditions'!$K$10:$L$12,2,TRUE),IF($M101='Progress check conditions'!$J$13,VLOOKUP($EH101,'Progress check conditions'!$K$13:$L$15,2,TRUE),IF($M101='Progress check conditions'!$J$16,VLOOKUP($EH101,'Progress check conditions'!$K$16:$L$18,2,TRUE),IF($M101='Progress check conditions'!$J$19,VLOOKUP($EH101,'Progress check conditions'!$K$19:$L$21,2,TRUE),VLOOKUP($EH101,'Progress check conditions'!$K$22:$L$24,2,TRUE))))))),"No judgement")</f>
        <v>No judgement</v>
      </c>
      <c r="EJ101" s="115"/>
      <c r="EK101" s="116"/>
      <c r="EL101" s="117"/>
      <c r="EM101" s="1"/>
      <c r="EN101" s="4"/>
      <c r="EO101" s="16"/>
      <c r="EP101" s="8"/>
      <c r="EQ101" s="6"/>
      <c r="ER101" s="6"/>
      <c r="ES101" s="6"/>
      <c r="ET101" s="5"/>
      <c r="EU101" s="1"/>
      <c r="EV101" s="4"/>
      <c r="EW101" s="16"/>
      <c r="EX101" s="8"/>
      <c r="EY101" s="6"/>
      <c r="EZ101" s="4"/>
      <c r="FA101" s="16"/>
      <c r="FB101" s="9"/>
      <c r="FC101" s="1"/>
      <c r="FD101" s="4"/>
      <c r="FE101" s="16"/>
      <c r="FF101" s="8"/>
      <c r="FG101" s="6"/>
      <c r="FH101" s="4"/>
      <c r="FI101" s="16"/>
      <c r="FJ101" s="9"/>
      <c r="FK101" s="1"/>
      <c r="FL101" s="4"/>
      <c r="FM101" s="16"/>
      <c r="FN101" s="7"/>
      <c r="FO101" s="3"/>
      <c r="FP101" s="5"/>
      <c r="FQ101" s="5"/>
      <c r="FR101" s="15"/>
      <c r="FS101" s="1"/>
      <c r="FT101" s="4"/>
      <c r="FU101" s="16"/>
      <c r="FV101" s="7"/>
      <c r="FW101" s="3"/>
      <c r="FX101" s="5"/>
      <c r="FY101" s="5"/>
      <c r="FZ101" s="15"/>
      <c r="GA101" s="1"/>
      <c r="GB101" s="4"/>
      <c r="GC101" s="4"/>
      <c r="GD101" s="7"/>
      <c r="GE101" s="3"/>
      <c r="GF101" s="5"/>
      <c r="GG101" s="5"/>
      <c r="GH101" s="15"/>
      <c r="GI101" s="130">
        <f>'Multipliers for tiers'!$L$4*SUM(EM101,EQ101,EU101,EY101,FC101,FG101,FK101,FO101,FS101,FW101,GA101,GE101)+'Multipliers for tiers'!$L$5*SUM(EN101,ER101,EV101,EZ101,FD101,FH101,FL101,FP101,FT101,FX101,GB101,GF101)+'Multipliers for tiers'!$L$6*SUM(EO101,ES101,EW101,FA101,FE101,FI101,FM101,FQ101,FU101,FY101,GC101,GG101)+'Multipliers for tiers'!$L$7*SUM(EP101,ET101,EX101,FB101,FF101,FJ101,FN101,FR101,FV101,FZ101,GD101,GH101)</f>
        <v>0</v>
      </c>
      <c r="GJ101" s="144">
        <f t="shared" si="16"/>
        <v>0</v>
      </c>
      <c r="GK101" s="136" t="str">
        <f t="shared" si="17"/>
        <v xml:space="preserve"> </v>
      </c>
      <c r="GL101" s="164" t="str">
        <f>IFERROR(IF($M101='Progress check conditions'!$N$4,VLOOKUP($GK101,'Progress check conditions'!$O$4:$P$6,2,TRUE),IF($M101='Progress check conditions'!$N$7,VLOOKUP($GK101,'Progress check conditions'!$O$7:$P$9,2,TRUE),IF($M101='Progress check conditions'!$N$10,VLOOKUP($GK101,'Progress check conditions'!$O$10:$P$12,2,TRUE),IF($M101='Progress check conditions'!$N$13,VLOOKUP($GK101,'Progress check conditions'!$O$13:$P$15,2,TRUE),IF($M101='Progress check conditions'!$N$16,VLOOKUP($GK101,'Progress check conditions'!$O$16:$P$18,2,TRUE),IF($M101='Progress check conditions'!$N$19,VLOOKUP($GK101,'Progress check conditions'!$O$19:$P$21,2,TRUE),VLOOKUP($GK101,'Progress check conditions'!$O$22:$P$24,2,TRUE))))))),"No judgement")</f>
        <v>No judgement</v>
      </c>
      <c r="GM101" s="115"/>
      <c r="GN101" s="116"/>
      <c r="GO101" s="117"/>
      <c r="GP101" s="1"/>
      <c r="GQ101" s="4"/>
      <c r="GR101" s="4"/>
      <c r="GS101" s="8"/>
      <c r="GT101" s="6"/>
      <c r="GU101" s="6"/>
      <c r="GV101" s="6"/>
      <c r="GW101" s="5"/>
      <c r="GX101" s="1"/>
      <c r="GY101" s="4"/>
      <c r="GZ101" s="4"/>
      <c r="HA101" s="8"/>
      <c r="HB101" s="6"/>
      <c r="HC101" s="4"/>
      <c r="HD101" s="4"/>
      <c r="HE101" s="9"/>
      <c r="HF101" s="1"/>
      <c r="HG101" s="4"/>
      <c r="HH101" s="4"/>
      <c r="HI101" s="8"/>
      <c r="HJ101" s="6"/>
      <c r="HK101" s="4"/>
      <c r="HL101" s="4"/>
      <c r="HM101" s="9"/>
      <c r="HN101" s="130">
        <f>'Multipliers for tiers'!$O$4*SUM(GP101,GT101,GX101,HB101,HF101,HJ101)+'Multipliers for tiers'!$O$5*SUM(GQ101,GU101,GY101,HC101,HG101,HK101)+'Multipliers for tiers'!$O$6*SUM(GR101,GV101,GZ101,HD101,HH101,HL101)+'Multipliers for tiers'!$O$7*SUM(GS101,GW101,HA101,HE101,HI101,HM101)</f>
        <v>0</v>
      </c>
      <c r="HO101" s="144">
        <f t="shared" si="18"/>
        <v>0</v>
      </c>
      <c r="HP101" s="136" t="str">
        <f t="shared" si="19"/>
        <v xml:space="preserve"> </v>
      </c>
      <c r="HQ101" s="164" t="str">
        <f>IFERROR(IF($M101='Progress check conditions'!$N$4,VLOOKUP($HP101,'Progress check conditions'!$S$4:$T$6,2,TRUE),IF($M101='Progress check conditions'!$N$7,VLOOKUP($HP101,'Progress check conditions'!$S$7:$T$9,2,TRUE),IF($M101='Progress check conditions'!$N$10,VLOOKUP($HP101,'Progress check conditions'!$S$10:$T$12,2,TRUE),IF($M101='Progress check conditions'!$N$13,VLOOKUP($HP101,'Progress check conditions'!$S$13:$T$15,2,TRUE),IF($M101='Progress check conditions'!$N$16,VLOOKUP($HP101,'Progress check conditions'!$S$16:$T$18,2,TRUE),IF($M101='Progress check conditions'!$N$19,VLOOKUP($HP101,'Progress check conditions'!$S$19:$T$21,2,TRUE),VLOOKUP($HP101,'Progress check conditions'!$S$22:$T$24,2,TRUE))))))),"No judgement")</f>
        <v>No judgement</v>
      </c>
      <c r="HR101" s="115"/>
      <c r="HS101" s="116"/>
      <c r="HT101" s="117"/>
    </row>
    <row r="102" spans="1:228" x14ac:dyDescent="0.3">
      <c r="A102" s="156"/>
      <c r="B102" s="110"/>
      <c r="C102" s="111"/>
      <c r="D102" s="109"/>
      <c r="E102" s="112"/>
      <c r="F102" s="112"/>
      <c r="G102" s="112"/>
      <c r="H102" s="112"/>
      <c r="I102" s="113"/>
      <c r="J102" s="109"/>
      <c r="K102" s="113"/>
      <c r="L102" s="109"/>
      <c r="M102" s="114"/>
      <c r="N102" s="1"/>
      <c r="O102" s="5"/>
      <c r="P102" s="8"/>
      <c r="Q102" s="6"/>
      <c r="R102" s="5"/>
      <c r="S102" s="9"/>
      <c r="T102" s="1"/>
      <c r="U102" s="4"/>
      <c r="V102" s="8"/>
      <c r="W102" s="6"/>
      <c r="X102" s="4"/>
      <c r="Y102" s="9"/>
      <c r="Z102" s="1"/>
      <c r="AA102" s="4"/>
      <c r="AB102" s="8"/>
      <c r="AC102" s="6"/>
      <c r="AD102" s="4"/>
      <c r="AE102" s="9"/>
      <c r="AF102" s="1"/>
      <c r="AG102" s="3"/>
      <c r="AH102" s="7"/>
      <c r="AI102" s="3"/>
      <c r="AJ102" s="4"/>
      <c r="AK102" s="15"/>
      <c r="AL102" s="1"/>
      <c r="AM102" s="3"/>
      <c r="AN102" s="7"/>
      <c r="AO102" s="3"/>
      <c r="AP102" s="4"/>
      <c r="AQ102" s="15"/>
      <c r="AR102" s="1"/>
      <c r="AS102" s="3"/>
      <c r="AT102" s="43"/>
      <c r="AU102" s="130">
        <f>'Multipliers for tiers'!$C$4*SUM(N102,Q102,T102,W102,AF102,AC102,AI102,Z102,AL102,AO102,AR102)+'Multipliers for tiers'!$C$5*SUM(O102,R102,U102,X102,AG102,AD102,AJ102,AA102,AM102,AP102,AS102)+'Multipliers for tiers'!$C$6*SUM(P102,S102,V102,Y102,AH102,AE102,AK102,AB102,AN102,AQ102,AT102)</f>
        <v>0</v>
      </c>
      <c r="AV102" s="141">
        <f t="shared" si="10"/>
        <v>0</v>
      </c>
      <c r="AW102" s="151" t="str">
        <f t="shared" si="11"/>
        <v xml:space="preserve"> </v>
      </c>
      <c r="AX102" s="164" t="str">
        <f>IFERROR(IF($M102='Progress check conditions'!$B$4,VLOOKUP($AW102,'Progress check conditions'!$C$4:$D$6,2,TRUE),IF($M102='Progress check conditions'!$B$7,VLOOKUP($AW102,'Progress check conditions'!$C$7:$D$9,2,TRUE),IF($M102='Progress check conditions'!$B$10,VLOOKUP($AW102,'Progress check conditions'!$C$10:$D$12,2,TRUE),IF($M102='Progress check conditions'!$B$13,VLOOKUP($AW102,'Progress check conditions'!$C$13:$D$15,2,TRUE),IF($M102='Progress check conditions'!$B$16,VLOOKUP($AW102,'Progress check conditions'!$C$16:$D$18,2,TRUE),IF($M102='Progress check conditions'!$B$19,VLOOKUP($AW102,'Progress check conditions'!$C$19:$D$21,2,TRUE),VLOOKUP($AW102,'Progress check conditions'!$C$22:$D$24,2,TRUE))))))),"No judgement")</f>
        <v>No judgement</v>
      </c>
      <c r="AY102" s="115"/>
      <c r="AZ102" s="116"/>
      <c r="BA102" s="117"/>
      <c r="BB102" s="6"/>
      <c r="BC102" s="5"/>
      <c r="BD102" s="8"/>
      <c r="BE102" s="6"/>
      <c r="BF102" s="5"/>
      <c r="BG102" s="9"/>
      <c r="BH102" s="1"/>
      <c r="BI102" s="4"/>
      <c r="BJ102" s="8"/>
      <c r="BK102" s="6"/>
      <c r="BL102" s="4"/>
      <c r="BM102" s="9"/>
      <c r="BN102" s="1"/>
      <c r="BO102" s="4"/>
      <c r="BP102" s="8"/>
      <c r="BQ102" s="6"/>
      <c r="BR102" s="4"/>
      <c r="BS102" s="9"/>
      <c r="BT102" s="1"/>
      <c r="BU102" s="3"/>
      <c r="BV102" s="7"/>
      <c r="BW102" s="3"/>
      <c r="BX102" s="4"/>
      <c r="BY102" s="15"/>
      <c r="BZ102" s="1"/>
      <c r="CA102" s="3"/>
      <c r="CB102" s="7"/>
      <c r="CC102" s="3"/>
      <c r="CD102" s="4"/>
      <c r="CE102" s="15"/>
      <c r="CF102" s="1"/>
      <c r="CG102" s="3"/>
      <c r="CH102" s="7"/>
      <c r="CI102" s="2"/>
      <c r="CJ102" s="4"/>
      <c r="CK102" s="19"/>
      <c r="CL102" s="3"/>
      <c r="CM102" s="4"/>
      <c r="CN102" s="15"/>
      <c r="CO102" s="130">
        <f>'Multipliers for tiers'!$F$4*SUM(BB102,BE102,BH102,BK102,BN102,BQ102,BZ102,BW102,CC102,BT102,CF102,CI102,CL102)+'Multipliers for tiers'!$F$5*SUM(BC102,BF102,BI102,BL102,BO102,BR102,CA102,BX102,CD102,BU102,CG102,CJ102,CM102)+'Multipliers for tiers'!$F$6*SUM(BD102,BG102,BJ102,BM102,BP102,BS102,CB102,BY102,CE102,BV102,CH102,CK102,CN102)</f>
        <v>0</v>
      </c>
      <c r="CP102" s="144">
        <f t="shared" si="12"/>
        <v>0</v>
      </c>
      <c r="CQ102" s="133" t="str">
        <f t="shared" si="13"/>
        <v xml:space="preserve"> </v>
      </c>
      <c r="CR102" s="164" t="str">
        <f>IFERROR(IF($M102='Progress check conditions'!$F$4,VLOOKUP($CQ102,'Progress check conditions'!$G$4:$H$6,2,TRUE),IF($M102='Progress check conditions'!$F$7,VLOOKUP($CQ102,'Progress check conditions'!$G$7:$H$9,2,TRUE),IF($M102='Progress check conditions'!$F$10,VLOOKUP($CQ102,'Progress check conditions'!$G$10:$H$12,2,TRUE),IF($M102='Progress check conditions'!$F$13,VLOOKUP($CQ102,'Progress check conditions'!$G$13:$H$15,2,TRUE),IF($M102='Progress check conditions'!$F$16,VLOOKUP($CQ102,'Progress check conditions'!$G$16:$H$18,2,TRUE),IF($M102='Progress check conditions'!$F$19,VLOOKUP($CQ102,'Progress check conditions'!$G$19:$H$21,2,TRUE),VLOOKUP($CQ102,'Progress check conditions'!$G$22:$H$24,2,TRUE))))))),"No judgement")</f>
        <v>No judgement</v>
      </c>
      <c r="CS102" s="115"/>
      <c r="CT102" s="116"/>
      <c r="CU102" s="117"/>
      <c r="CV102" s="1"/>
      <c r="CW102" s="5"/>
      <c r="CX102" s="8"/>
      <c r="CY102" s="6"/>
      <c r="CZ102" s="5"/>
      <c r="DA102" s="9"/>
      <c r="DB102" s="1"/>
      <c r="DC102" s="4"/>
      <c r="DD102" s="8"/>
      <c r="DE102" s="6"/>
      <c r="DF102" s="4"/>
      <c r="DG102" s="9"/>
      <c r="DH102" s="1"/>
      <c r="DI102" s="4"/>
      <c r="DJ102" s="8"/>
      <c r="DK102" s="6"/>
      <c r="DL102" s="4"/>
      <c r="DM102" s="9"/>
      <c r="DN102" s="1"/>
      <c r="DO102" s="3"/>
      <c r="DP102" s="7"/>
      <c r="DQ102" s="3"/>
      <c r="DR102" s="4"/>
      <c r="DS102" s="15"/>
      <c r="DT102" s="1"/>
      <c r="DU102" s="3"/>
      <c r="DV102" s="7"/>
      <c r="DW102" s="3"/>
      <c r="DX102" s="4"/>
      <c r="DY102" s="15"/>
      <c r="DZ102" s="1"/>
      <c r="EA102" s="3"/>
      <c r="EB102" s="7"/>
      <c r="EC102" s="3"/>
      <c r="ED102" s="4"/>
      <c r="EE102" s="15"/>
      <c r="EF102" s="130">
        <f>'Multipliers for tiers'!$I$4*SUM(CV102,CY102,DB102,DE102,DH102,DQ102,DN102,DT102,DK102,DW102,DZ102,EC102)+'Multipliers for tiers'!$I$5*SUM(CW102,CZ102,DC102,DF102,DI102,DR102,DO102,DU102,DL102,DX102,EA102,ED102)+'Multipliers for tiers'!$I$6*SUM(CX102,DA102,DD102,DG102,DJ102,DS102,DP102,DV102,DM102,DY102,EB102,EE102)</f>
        <v>0</v>
      </c>
      <c r="EG102" s="144">
        <f t="shared" si="14"/>
        <v>0</v>
      </c>
      <c r="EH102" s="133" t="str">
        <f t="shared" si="15"/>
        <v xml:space="preserve"> </v>
      </c>
      <c r="EI102" s="164" t="str">
        <f>IFERROR(IF($M102='Progress check conditions'!$J$4,VLOOKUP($EH102,'Progress check conditions'!$K$4:$L$6,2,TRUE),IF($M102='Progress check conditions'!$J$7,VLOOKUP($EH102,'Progress check conditions'!$K$7:$L$9,2,TRUE),IF($M102='Progress check conditions'!$J$10,VLOOKUP($EH102,'Progress check conditions'!$K$10:$L$12,2,TRUE),IF($M102='Progress check conditions'!$J$13,VLOOKUP($EH102,'Progress check conditions'!$K$13:$L$15,2,TRUE),IF($M102='Progress check conditions'!$J$16,VLOOKUP($EH102,'Progress check conditions'!$K$16:$L$18,2,TRUE),IF($M102='Progress check conditions'!$J$19,VLOOKUP($EH102,'Progress check conditions'!$K$19:$L$21,2,TRUE),VLOOKUP($EH102,'Progress check conditions'!$K$22:$L$24,2,TRUE))))))),"No judgement")</f>
        <v>No judgement</v>
      </c>
      <c r="EJ102" s="115"/>
      <c r="EK102" s="116"/>
      <c r="EL102" s="117"/>
      <c r="EM102" s="1"/>
      <c r="EN102" s="4"/>
      <c r="EO102" s="16"/>
      <c r="EP102" s="8"/>
      <c r="EQ102" s="6"/>
      <c r="ER102" s="6"/>
      <c r="ES102" s="6"/>
      <c r="ET102" s="5"/>
      <c r="EU102" s="1"/>
      <c r="EV102" s="4"/>
      <c r="EW102" s="16"/>
      <c r="EX102" s="8"/>
      <c r="EY102" s="6"/>
      <c r="EZ102" s="4"/>
      <c r="FA102" s="16"/>
      <c r="FB102" s="9"/>
      <c r="FC102" s="1"/>
      <c r="FD102" s="4"/>
      <c r="FE102" s="16"/>
      <c r="FF102" s="8"/>
      <c r="FG102" s="6"/>
      <c r="FH102" s="4"/>
      <c r="FI102" s="16"/>
      <c r="FJ102" s="9"/>
      <c r="FK102" s="1"/>
      <c r="FL102" s="4"/>
      <c r="FM102" s="16"/>
      <c r="FN102" s="7"/>
      <c r="FO102" s="3"/>
      <c r="FP102" s="5"/>
      <c r="FQ102" s="5"/>
      <c r="FR102" s="15"/>
      <c r="FS102" s="1"/>
      <c r="FT102" s="4"/>
      <c r="FU102" s="16"/>
      <c r="FV102" s="7"/>
      <c r="FW102" s="3"/>
      <c r="FX102" s="5"/>
      <c r="FY102" s="5"/>
      <c r="FZ102" s="15"/>
      <c r="GA102" s="1"/>
      <c r="GB102" s="4"/>
      <c r="GC102" s="4"/>
      <c r="GD102" s="7"/>
      <c r="GE102" s="3"/>
      <c r="GF102" s="5"/>
      <c r="GG102" s="5"/>
      <c r="GH102" s="15"/>
      <c r="GI102" s="130">
        <f>'Multipliers for tiers'!$L$4*SUM(EM102,EQ102,EU102,EY102,FC102,FG102,FK102,FO102,FS102,FW102,GA102,GE102)+'Multipliers for tiers'!$L$5*SUM(EN102,ER102,EV102,EZ102,FD102,FH102,FL102,FP102,FT102,FX102,GB102,GF102)+'Multipliers for tiers'!$L$6*SUM(EO102,ES102,EW102,FA102,FE102,FI102,FM102,FQ102,FU102,FY102,GC102,GG102)+'Multipliers for tiers'!$L$7*SUM(EP102,ET102,EX102,FB102,FF102,FJ102,FN102,FR102,FV102,FZ102,GD102,GH102)</f>
        <v>0</v>
      </c>
      <c r="GJ102" s="144">
        <f t="shared" si="16"/>
        <v>0</v>
      </c>
      <c r="GK102" s="136" t="str">
        <f t="shared" si="17"/>
        <v xml:space="preserve"> </v>
      </c>
      <c r="GL102" s="164" t="str">
        <f>IFERROR(IF($M102='Progress check conditions'!$N$4,VLOOKUP($GK102,'Progress check conditions'!$O$4:$P$6,2,TRUE),IF($M102='Progress check conditions'!$N$7,VLOOKUP($GK102,'Progress check conditions'!$O$7:$P$9,2,TRUE),IF($M102='Progress check conditions'!$N$10,VLOOKUP($GK102,'Progress check conditions'!$O$10:$P$12,2,TRUE),IF($M102='Progress check conditions'!$N$13,VLOOKUP($GK102,'Progress check conditions'!$O$13:$P$15,2,TRUE),IF($M102='Progress check conditions'!$N$16,VLOOKUP($GK102,'Progress check conditions'!$O$16:$P$18,2,TRUE),IF($M102='Progress check conditions'!$N$19,VLOOKUP($GK102,'Progress check conditions'!$O$19:$P$21,2,TRUE),VLOOKUP($GK102,'Progress check conditions'!$O$22:$P$24,2,TRUE))))))),"No judgement")</f>
        <v>No judgement</v>
      </c>
      <c r="GM102" s="115"/>
      <c r="GN102" s="116"/>
      <c r="GO102" s="117"/>
      <c r="GP102" s="1"/>
      <c r="GQ102" s="4"/>
      <c r="GR102" s="4"/>
      <c r="GS102" s="8"/>
      <c r="GT102" s="6"/>
      <c r="GU102" s="6"/>
      <c r="GV102" s="6"/>
      <c r="GW102" s="5"/>
      <c r="GX102" s="1"/>
      <c r="GY102" s="4"/>
      <c r="GZ102" s="4"/>
      <c r="HA102" s="8"/>
      <c r="HB102" s="6"/>
      <c r="HC102" s="4"/>
      <c r="HD102" s="4"/>
      <c r="HE102" s="9"/>
      <c r="HF102" s="1"/>
      <c r="HG102" s="4"/>
      <c r="HH102" s="4"/>
      <c r="HI102" s="8"/>
      <c r="HJ102" s="6"/>
      <c r="HK102" s="4"/>
      <c r="HL102" s="4"/>
      <c r="HM102" s="9"/>
      <c r="HN102" s="130">
        <f>'Multipliers for tiers'!$O$4*SUM(GP102,GT102,GX102,HB102,HF102,HJ102)+'Multipliers for tiers'!$O$5*SUM(GQ102,GU102,GY102,HC102,HG102,HK102)+'Multipliers for tiers'!$O$6*SUM(GR102,GV102,GZ102,HD102,HH102,HL102)+'Multipliers for tiers'!$O$7*SUM(GS102,GW102,HA102,HE102,HI102,HM102)</f>
        <v>0</v>
      </c>
      <c r="HO102" s="144">
        <f t="shared" si="18"/>
        <v>0</v>
      </c>
      <c r="HP102" s="136" t="str">
        <f t="shared" si="19"/>
        <v xml:space="preserve"> </v>
      </c>
      <c r="HQ102" s="164" t="str">
        <f>IFERROR(IF($M102='Progress check conditions'!$N$4,VLOOKUP($HP102,'Progress check conditions'!$S$4:$T$6,2,TRUE),IF($M102='Progress check conditions'!$N$7,VLOOKUP($HP102,'Progress check conditions'!$S$7:$T$9,2,TRUE),IF($M102='Progress check conditions'!$N$10,VLOOKUP($HP102,'Progress check conditions'!$S$10:$T$12,2,TRUE),IF($M102='Progress check conditions'!$N$13,VLOOKUP($HP102,'Progress check conditions'!$S$13:$T$15,2,TRUE),IF($M102='Progress check conditions'!$N$16,VLOOKUP($HP102,'Progress check conditions'!$S$16:$T$18,2,TRUE),IF($M102='Progress check conditions'!$N$19,VLOOKUP($HP102,'Progress check conditions'!$S$19:$T$21,2,TRUE),VLOOKUP($HP102,'Progress check conditions'!$S$22:$T$24,2,TRUE))))))),"No judgement")</f>
        <v>No judgement</v>
      </c>
      <c r="HR102" s="115"/>
      <c r="HS102" s="116"/>
      <c r="HT102" s="117"/>
    </row>
    <row r="103" spans="1:228" x14ac:dyDescent="0.3">
      <c r="A103" s="156"/>
      <c r="B103" s="110"/>
      <c r="C103" s="111"/>
      <c r="D103" s="109"/>
      <c r="E103" s="112"/>
      <c r="F103" s="112"/>
      <c r="G103" s="112"/>
      <c r="H103" s="112"/>
      <c r="I103" s="113"/>
      <c r="J103" s="109"/>
      <c r="K103" s="113"/>
      <c r="L103" s="109"/>
      <c r="M103" s="114"/>
      <c r="N103" s="1"/>
      <c r="O103" s="5"/>
      <c r="P103" s="8"/>
      <c r="Q103" s="6"/>
      <c r="R103" s="5"/>
      <c r="S103" s="9"/>
      <c r="T103" s="1"/>
      <c r="U103" s="4"/>
      <c r="V103" s="8"/>
      <c r="W103" s="6"/>
      <c r="X103" s="4"/>
      <c r="Y103" s="9"/>
      <c r="Z103" s="1"/>
      <c r="AA103" s="4"/>
      <c r="AB103" s="8"/>
      <c r="AC103" s="6"/>
      <c r="AD103" s="4"/>
      <c r="AE103" s="9"/>
      <c r="AF103" s="1"/>
      <c r="AG103" s="3"/>
      <c r="AH103" s="7"/>
      <c r="AI103" s="3"/>
      <c r="AJ103" s="4"/>
      <c r="AK103" s="15"/>
      <c r="AL103" s="1"/>
      <c r="AM103" s="3"/>
      <c r="AN103" s="7"/>
      <c r="AO103" s="3"/>
      <c r="AP103" s="4"/>
      <c r="AQ103" s="15"/>
      <c r="AR103" s="1"/>
      <c r="AS103" s="3"/>
      <c r="AT103" s="43"/>
      <c r="AU103" s="130">
        <f>'Multipliers for tiers'!$C$4*SUM(N103,Q103,T103,W103,AF103,AC103,AI103,Z103,AL103,AO103,AR103)+'Multipliers for tiers'!$C$5*SUM(O103,R103,U103,X103,AG103,AD103,AJ103,AA103,AM103,AP103,AS103)+'Multipliers for tiers'!$C$6*SUM(P103,S103,V103,Y103,AH103,AE103,AK103,AB103,AN103,AQ103,AT103)</f>
        <v>0</v>
      </c>
      <c r="AV103" s="141">
        <f t="shared" si="10"/>
        <v>0</v>
      </c>
      <c r="AW103" s="151" t="str">
        <f t="shared" si="11"/>
        <v xml:space="preserve"> </v>
      </c>
      <c r="AX103" s="164" t="str">
        <f>IFERROR(IF($M103='Progress check conditions'!$B$4,VLOOKUP($AW103,'Progress check conditions'!$C$4:$D$6,2,TRUE),IF($M103='Progress check conditions'!$B$7,VLOOKUP($AW103,'Progress check conditions'!$C$7:$D$9,2,TRUE),IF($M103='Progress check conditions'!$B$10,VLOOKUP($AW103,'Progress check conditions'!$C$10:$D$12,2,TRUE),IF($M103='Progress check conditions'!$B$13,VLOOKUP($AW103,'Progress check conditions'!$C$13:$D$15,2,TRUE),IF($M103='Progress check conditions'!$B$16,VLOOKUP($AW103,'Progress check conditions'!$C$16:$D$18,2,TRUE),IF($M103='Progress check conditions'!$B$19,VLOOKUP($AW103,'Progress check conditions'!$C$19:$D$21,2,TRUE),VLOOKUP($AW103,'Progress check conditions'!$C$22:$D$24,2,TRUE))))))),"No judgement")</f>
        <v>No judgement</v>
      </c>
      <c r="AY103" s="115"/>
      <c r="AZ103" s="116"/>
      <c r="BA103" s="117"/>
      <c r="BB103" s="6"/>
      <c r="BC103" s="5"/>
      <c r="BD103" s="8"/>
      <c r="BE103" s="6"/>
      <c r="BF103" s="5"/>
      <c r="BG103" s="9"/>
      <c r="BH103" s="1"/>
      <c r="BI103" s="4"/>
      <c r="BJ103" s="8"/>
      <c r="BK103" s="6"/>
      <c r="BL103" s="4"/>
      <c r="BM103" s="9"/>
      <c r="BN103" s="1"/>
      <c r="BO103" s="4"/>
      <c r="BP103" s="8"/>
      <c r="BQ103" s="6"/>
      <c r="BR103" s="4"/>
      <c r="BS103" s="9"/>
      <c r="BT103" s="1"/>
      <c r="BU103" s="3"/>
      <c r="BV103" s="7"/>
      <c r="BW103" s="3"/>
      <c r="BX103" s="4"/>
      <c r="BY103" s="15"/>
      <c r="BZ103" s="1"/>
      <c r="CA103" s="3"/>
      <c r="CB103" s="7"/>
      <c r="CC103" s="3"/>
      <c r="CD103" s="4"/>
      <c r="CE103" s="15"/>
      <c r="CF103" s="1"/>
      <c r="CG103" s="3"/>
      <c r="CH103" s="7"/>
      <c r="CI103" s="2"/>
      <c r="CJ103" s="4"/>
      <c r="CK103" s="19"/>
      <c r="CL103" s="3"/>
      <c r="CM103" s="4"/>
      <c r="CN103" s="15"/>
      <c r="CO103" s="130">
        <f>'Multipliers for tiers'!$F$4*SUM(BB103,BE103,BH103,BK103,BN103,BQ103,BZ103,BW103,CC103,BT103,CF103,CI103,CL103)+'Multipliers for tiers'!$F$5*SUM(BC103,BF103,BI103,BL103,BO103,BR103,CA103,BX103,CD103,BU103,CG103,CJ103,CM103)+'Multipliers for tiers'!$F$6*SUM(BD103,BG103,BJ103,BM103,BP103,BS103,CB103,BY103,CE103,BV103,CH103,CK103,CN103)</f>
        <v>0</v>
      </c>
      <c r="CP103" s="144">
        <f t="shared" si="12"/>
        <v>0</v>
      </c>
      <c r="CQ103" s="133" t="str">
        <f t="shared" si="13"/>
        <v xml:space="preserve"> </v>
      </c>
      <c r="CR103" s="164" t="str">
        <f>IFERROR(IF($M103='Progress check conditions'!$F$4,VLOOKUP($CQ103,'Progress check conditions'!$G$4:$H$6,2,TRUE),IF($M103='Progress check conditions'!$F$7,VLOOKUP($CQ103,'Progress check conditions'!$G$7:$H$9,2,TRUE),IF($M103='Progress check conditions'!$F$10,VLOOKUP($CQ103,'Progress check conditions'!$G$10:$H$12,2,TRUE),IF($M103='Progress check conditions'!$F$13,VLOOKUP($CQ103,'Progress check conditions'!$G$13:$H$15,2,TRUE),IF($M103='Progress check conditions'!$F$16,VLOOKUP($CQ103,'Progress check conditions'!$G$16:$H$18,2,TRUE),IF($M103='Progress check conditions'!$F$19,VLOOKUP($CQ103,'Progress check conditions'!$G$19:$H$21,2,TRUE),VLOOKUP($CQ103,'Progress check conditions'!$G$22:$H$24,2,TRUE))))))),"No judgement")</f>
        <v>No judgement</v>
      </c>
      <c r="CS103" s="115"/>
      <c r="CT103" s="116"/>
      <c r="CU103" s="117"/>
      <c r="CV103" s="1"/>
      <c r="CW103" s="5"/>
      <c r="CX103" s="8"/>
      <c r="CY103" s="6"/>
      <c r="CZ103" s="5"/>
      <c r="DA103" s="9"/>
      <c r="DB103" s="1"/>
      <c r="DC103" s="4"/>
      <c r="DD103" s="8"/>
      <c r="DE103" s="6"/>
      <c r="DF103" s="4"/>
      <c r="DG103" s="9"/>
      <c r="DH103" s="1"/>
      <c r="DI103" s="4"/>
      <c r="DJ103" s="8"/>
      <c r="DK103" s="6"/>
      <c r="DL103" s="4"/>
      <c r="DM103" s="9"/>
      <c r="DN103" s="1"/>
      <c r="DO103" s="3"/>
      <c r="DP103" s="7"/>
      <c r="DQ103" s="3"/>
      <c r="DR103" s="4"/>
      <c r="DS103" s="15"/>
      <c r="DT103" s="1"/>
      <c r="DU103" s="3"/>
      <c r="DV103" s="7"/>
      <c r="DW103" s="3"/>
      <c r="DX103" s="4"/>
      <c r="DY103" s="15"/>
      <c r="DZ103" s="1"/>
      <c r="EA103" s="3"/>
      <c r="EB103" s="7"/>
      <c r="EC103" s="3"/>
      <c r="ED103" s="4"/>
      <c r="EE103" s="15"/>
      <c r="EF103" s="130">
        <f>'Multipliers for tiers'!$I$4*SUM(CV103,CY103,DB103,DE103,DH103,DQ103,DN103,DT103,DK103,DW103,DZ103,EC103)+'Multipliers for tiers'!$I$5*SUM(CW103,CZ103,DC103,DF103,DI103,DR103,DO103,DU103,DL103,DX103,EA103,ED103)+'Multipliers for tiers'!$I$6*SUM(CX103,DA103,DD103,DG103,DJ103,DS103,DP103,DV103,DM103,DY103,EB103,EE103)</f>
        <v>0</v>
      </c>
      <c r="EG103" s="144">
        <f t="shared" si="14"/>
        <v>0</v>
      </c>
      <c r="EH103" s="133" t="str">
        <f t="shared" si="15"/>
        <v xml:space="preserve"> </v>
      </c>
      <c r="EI103" s="164" t="str">
        <f>IFERROR(IF($M103='Progress check conditions'!$J$4,VLOOKUP($EH103,'Progress check conditions'!$K$4:$L$6,2,TRUE),IF($M103='Progress check conditions'!$J$7,VLOOKUP($EH103,'Progress check conditions'!$K$7:$L$9,2,TRUE),IF($M103='Progress check conditions'!$J$10,VLOOKUP($EH103,'Progress check conditions'!$K$10:$L$12,2,TRUE),IF($M103='Progress check conditions'!$J$13,VLOOKUP($EH103,'Progress check conditions'!$K$13:$L$15,2,TRUE),IF($M103='Progress check conditions'!$J$16,VLOOKUP($EH103,'Progress check conditions'!$K$16:$L$18,2,TRUE),IF($M103='Progress check conditions'!$J$19,VLOOKUP($EH103,'Progress check conditions'!$K$19:$L$21,2,TRUE),VLOOKUP($EH103,'Progress check conditions'!$K$22:$L$24,2,TRUE))))))),"No judgement")</f>
        <v>No judgement</v>
      </c>
      <c r="EJ103" s="115"/>
      <c r="EK103" s="116"/>
      <c r="EL103" s="117"/>
      <c r="EM103" s="1"/>
      <c r="EN103" s="4"/>
      <c r="EO103" s="16"/>
      <c r="EP103" s="8"/>
      <c r="EQ103" s="6"/>
      <c r="ER103" s="6"/>
      <c r="ES103" s="6"/>
      <c r="ET103" s="5"/>
      <c r="EU103" s="1"/>
      <c r="EV103" s="4"/>
      <c r="EW103" s="16"/>
      <c r="EX103" s="8"/>
      <c r="EY103" s="6"/>
      <c r="EZ103" s="4"/>
      <c r="FA103" s="16"/>
      <c r="FB103" s="9"/>
      <c r="FC103" s="1"/>
      <c r="FD103" s="4"/>
      <c r="FE103" s="16"/>
      <c r="FF103" s="8"/>
      <c r="FG103" s="6"/>
      <c r="FH103" s="4"/>
      <c r="FI103" s="16"/>
      <c r="FJ103" s="9"/>
      <c r="FK103" s="1"/>
      <c r="FL103" s="4"/>
      <c r="FM103" s="16"/>
      <c r="FN103" s="7"/>
      <c r="FO103" s="3"/>
      <c r="FP103" s="5"/>
      <c r="FQ103" s="5"/>
      <c r="FR103" s="15"/>
      <c r="FS103" s="1"/>
      <c r="FT103" s="4"/>
      <c r="FU103" s="16"/>
      <c r="FV103" s="7"/>
      <c r="FW103" s="3"/>
      <c r="FX103" s="5"/>
      <c r="FY103" s="5"/>
      <c r="FZ103" s="15"/>
      <c r="GA103" s="1"/>
      <c r="GB103" s="4"/>
      <c r="GC103" s="4"/>
      <c r="GD103" s="7"/>
      <c r="GE103" s="3"/>
      <c r="GF103" s="5"/>
      <c r="GG103" s="5"/>
      <c r="GH103" s="15"/>
      <c r="GI103" s="130">
        <f>'Multipliers for tiers'!$L$4*SUM(EM103,EQ103,EU103,EY103,FC103,FG103,FK103,FO103,FS103,FW103,GA103,GE103)+'Multipliers for tiers'!$L$5*SUM(EN103,ER103,EV103,EZ103,FD103,FH103,FL103,FP103,FT103,FX103,GB103,GF103)+'Multipliers for tiers'!$L$6*SUM(EO103,ES103,EW103,FA103,FE103,FI103,FM103,FQ103,FU103,FY103,GC103,GG103)+'Multipliers for tiers'!$L$7*SUM(EP103,ET103,EX103,FB103,FF103,FJ103,FN103,FR103,FV103,FZ103,GD103,GH103)</f>
        <v>0</v>
      </c>
      <c r="GJ103" s="144">
        <f t="shared" si="16"/>
        <v>0</v>
      </c>
      <c r="GK103" s="136" t="str">
        <f t="shared" si="17"/>
        <v xml:space="preserve"> </v>
      </c>
      <c r="GL103" s="164" t="str">
        <f>IFERROR(IF($M103='Progress check conditions'!$N$4,VLOOKUP($GK103,'Progress check conditions'!$O$4:$P$6,2,TRUE),IF($M103='Progress check conditions'!$N$7,VLOOKUP($GK103,'Progress check conditions'!$O$7:$P$9,2,TRUE),IF($M103='Progress check conditions'!$N$10,VLOOKUP($GK103,'Progress check conditions'!$O$10:$P$12,2,TRUE),IF($M103='Progress check conditions'!$N$13,VLOOKUP($GK103,'Progress check conditions'!$O$13:$P$15,2,TRUE),IF($M103='Progress check conditions'!$N$16,VLOOKUP($GK103,'Progress check conditions'!$O$16:$P$18,2,TRUE),IF($M103='Progress check conditions'!$N$19,VLOOKUP($GK103,'Progress check conditions'!$O$19:$P$21,2,TRUE),VLOOKUP($GK103,'Progress check conditions'!$O$22:$P$24,2,TRUE))))))),"No judgement")</f>
        <v>No judgement</v>
      </c>
      <c r="GM103" s="115"/>
      <c r="GN103" s="116"/>
      <c r="GO103" s="117"/>
      <c r="GP103" s="1"/>
      <c r="GQ103" s="4"/>
      <c r="GR103" s="4"/>
      <c r="GS103" s="8"/>
      <c r="GT103" s="6"/>
      <c r="GU103" s="6"/>
      <c r="GV103" s="6"/>
      <c r="GW103" s="5"/>
      <c r="GX103" s="1"/>
      <c r="GY103" s="4"/>
      <c r="GZ103" s="4"/>
      <c r="HA103" s="8"/>
      <c r="HB103" s="6"/>
      <c r="HC103" s="4"/>
      <c r="HD103" s="4"/>
      <c r="HE103" s="9"/>
      <c r="HF103" s="1"/>
      <c r="HG103" s="4"/>
      <c r="HH103" s="4"/>
      <c r="HI103" s="8"/>
      <c r="HJ103" s="6"/>
      <c r="HK103" s="4"/>
      <c r="HL103" s="4"/>
      <c r="HM103" s="9"/>
      <c r="HN103" s="130">
        <f>'Multipliers for tiers'!$O$4*SUM(GP103,GT103,GX103,HB103,HF103,HJ103)+'Multipliers for tiers'!$O$5*SUM(GQ103,GU103,GY103,HC103,HG103,HK103)+'Multipliers for tiers'!$O$6*SUM(GR103,GV103,GZ103,HD103,HH103,HL103)+'Multipliers for tiers'!$O$7*SUM(GS103,GW103,HA103,HE103,HI103,HM103)</f>
        <v>0</v>
      </c>
      <c r="HO103" s="144">
        <f t="shared" si="18"/>
        <v>0</v>
      </c>
      <c r="HP103" s="136" t="str">
        <f t="shared" si="19"/>
        <v xml:space="preserve"> </v>
      </c>
      <c r="HQ103" s="164" t="str">
        <f>IFERROR(IF($M103='Progress check conditions'!$N$4,VLOOKUP($HP103,'Progress check conditions'!$S$4:$T$6,2,TRUE),IF($M103='Progress check conditions'!$N$7,VLOOKUP($HP103,'Progress check conditions'!$S$7:$T$9,2,TRUE),IF($M103='Progress check conditions'!$N$10,VLOOKUP($HP103,'Progress check conditions'!$S$10:$T$12,2,TRUE),IF($M103='Progress check conditions'!$N$13,VLOOKUP($HP103,'Progress check conditions'!$S$13:$T$15,2,TRUE),IF($M103='Progress check conditions'!$N$16,VLOOKUP($HP103,'Progress check conditions'!$S$16:$T$18,2,TRUE),IF($M103='Progress check conditions'!$N$19,VLOOKUP($HP103,'Progress check conditions'!$S$19:$T$21,2,TRUE),VLOOKUP($HP103,'Progress check conditions'!$S$22:$T$24,2,TRUE))))))),"No judgement")</f>
        <v>No judgement</v>
      </c>
      <c r="HR103" s="115"/>
      <c r="HS103" s="116"/>
      <c r="HT103" s="117"/>
    </row>
    <row r="104" spans="1:228" x14ac:dyDescent="0.3">
      <c r="A104" s="156"/>
      <c r="B104" s="110"/>
      <c r="C104" s="111"/>
      <c r="D104" s="109"/>
      <c r="E104" s="112"/>
      <c r="F104" s="112"/>
      <c r="G104" s="112"/>
      <c r="H104" s="112"/>
      <c r="I104" s="113"/>
      <c r="J104" s="109"/>
      <c r="K104" s="113"/>
      <c r="L104" s="109"/>
      <c r="M104" s="114"/>
      <c r="N104" s="1"/>
      <c r="O104" s="5"/>
      <c r="P104" s="8"/>
      <c r="Q104" s="6"/>
      <c r="R104" s="5"/>
      <c r="S104" s="9"/>
      <c r="T104" s="1"/>
      <c r="U104" s="4"/>
      <c r="V104" s="8"/>
      <c r="W104" s="6"/>
      <c r="X104" s="4"/>
      <c r="Y104" s="9"/>
      <c r="Z104" s="1"/>
      <c r="AA104" s="4"/>
      <c r="AB104" s="8"/>
      <c r="AC104" s="6"/>
      <c r="AD104" s="4"/>
      <c r="AE104" s="9"/>
      <c r="AF104" s="1"/>
      <c r="AG104" s="3"/>
      <c r="AH104" s="7"/>
      <c r="AI104" s="3"/>
      <c r="AJ104" s="4"/>
      <c r="AK104" s="15"/>
      <c r="AL104" s="1"/>
      <c r="AM104" s="3"/>
      <c r="AN104" s="7"/>
      <c r="AO104" s="3"/>
      <c r="AP104" s="4"/>
      <c r="AQ104" s="15"/>
      <c r="AR104" s="1"/>
      <c r="AS104" s="3"/>
      <c r="AT104" s="43"/>
      <c r="AU104" s="130">
        <f>'Multipliers for tiers'!$C$4*SUM(N104,Q104,T104,W104,AF104,AC104,AI104,Z104,AL104,AO104,AR104)+'Multipliers for tiers'!$C$5*SUM(O104,R104,U104,X104,AG104,AD104,AJ104,AA104,AM104,AP104,AS104)+'Multipliers for tiers'!$C$6*SUM(P104,S104,V104,Y104,AH104,AE104,AK104,AB104,AN104,AQ104,AT104)</f>
        <v>0</v>
      </c>
      <c r="AV104" s="141">
        <f t="shared" si="10"/>
        <v>0</v>
      </c>
      <c r="AW104" s="151" t="str">
        <f t="shared" si="11"/>
        <v xml:space="preserve"> </v>
      </c>
      <c r="AX104" s="164" t="str">
        <f>IFERROR(IF($M104='Progress check conditions'!$B$4,VLOOKUP($AW104,'Progress check conditions'!$C$4:$D$6,2,TRUE),IF($M104='Progress check conditions'!$B$7,VLOOKUP($AW104,'Progress check conditions'!$C$7:$D$9,2,TRUE),IF($M104='Progress check conditions'!$B$10,VLOOKUP($AW104,'Progress check conditions'!$C$10:$D$12,2,TRUE),IF($M104='Progress check conditions'!$B$13,VLOOKUP($AW104,'Progress check conditions'!$C$13:$D$15,2,TRUE),IF($M104='Progress check conditions'!$B$16,VLOOKUP($AW104,'Progress check conditions'!$C$16:$D$18,2,TRUE),IF($M104='Progress check conditions'!$B$19,VLOOKUP($AW104,'Progress check conditions'!$C$19:$D$21,2,TRUE),VLOOKUP($AW104,'Progress check conditions'!$C$22:$D$24,2,TRUE))))))),"No judgement")</f>
        <v>No judgement</v>
      </c>
      <c r="AY104" s="115"/>
      <c r="AZ104" s="116"/>
      <c r="BA104" s="117"/>
      <c r="BB104" s="6"/>
      <c r="BC104" s="5"/>
      <c r="BD104" s="8"/>
      <c r="BE104" s="6"/>
      <c r="BF104" s="5"/>
      <c r="BG104" s="9"/>
      <c r="BH104" s="1"/>
      <c r="BI104" s="4"/>
      <c r="BJ104" s="8"/>
      <c r="BK104" s="6"/>
      <c r="BL104" s="4"/>
      <c r="BM104" s="9"/>
      <c r="BN104" s="1"/>
      <c r="BO104" s="4"/>
      <c r="BP104" s="8"/>
      <c r="BQ104" s="6"/>
      <c r="BR104" s="4"/>
      <c r="BS104" s="9"/>
      <c r="BT104" s="1"/>
      <c r="BU104" s="3"/>
      <c r="BV104" s="7"/>
      <c r="BW104" s="3"/>
      <c r="BX104" s="4"/>
      <c r="BY104" s="15"/>
      <c r="BZ104" s="1"/>
      <c r="CA104" s="3"/>
      <c r="CB104" s="7"/>
      <c r="CC104" s="3"/>
      <c r="CD104" s="4"/>
      <c r="CE104" s="15"/>
      <c r="CF104" s="1"/>
      <c r="CG104" s="3"/>
      <c r="CH104" s="7"/>
      <c r="CI104" s="2"/>
      <c r="CJ104" s="4"/>
      <c r="CK104" s="19"/>
      <c r="CL104" s="3"/>
      <c r="CM104" s="4"/>
      <c r="CN104" s="15"/>
      <c r="CO104" s="130">
        <f>'Multipliers for tiers'!$F$4*SUM(BB104,BE104,BH104,BK104,BN104,BQ104,BZ104,BW104,CC104,BT104,CF104,CI104,CL104)+'Multipliers for tiers'!$F$5*SUM(BC104,BF104,BI104,BL104,BO104,BR104,CA104,BX104,CD104,BU104,CG104,CJ104,CM104)+'Multipliers for tiers'!$F$6*SUM(BD104,BG104,BJ104,BM104,BP104,BS104,CB104,BY104,CE104,BV104,CH104,CK104,CN104)</f>
        <v>0</v>
      </c>
      <c r="CP104" s="144">
        <f t="shared" si="12"/>
        <v>0</v>
      </c>
      <c r="CQ104" s="133" t="str">
        <f t="shared" si="13"/>
        <v xml:space="preserve"> </v>
      </c>
      <c r="CR104" s="164" t="str">
        <f>IFERROR(IF($M104='Progress check conditions'!$F$4,VLOOKUP($CQ104,'Progress check conditions'!$G$4:$H$6,2,TRUE),IF($M104='Progress check conditions'!$F$7,VLOOKUP($CQ104,'Progress check conditions'!$G$7:$H$9,2,TRUE),IF($M104='Progress check conditions'!$F$10,VLOOKUP($CQ104,'Progress check conditions'!$G$10:$H$12,2,TRUE),IF($M104='Progress check conditions'!$F$13,VLOOKUP($CQ104,'Progress check conditions'!$G$13:$H$15,2,TRUE),IF($M104='Progress check conditions'!$F$16,VLOOKUP($CQ104,'Progress check conditions'!$G$16:$H$18,2,TRUE),IF($M104='Progress check conditions'!$F$19,VLOOKUP($CQ104,'Progress check conditions'!$G$19:$H$21,2,TRUE),VLOOKUP($CQ104,'Progress check conditions'!$G$22:$H$24,2,TRUE))))))),"No judgement")</f>
        <v>No judgement</v>
      </c>
      <c r="CS104" s="115"/>
      <c r="CT104" s="116"/>
      <c r="CU104" s="117"/>
      <c r="CV104" s="1"/>
      <c r="CW104" s="5"/>
      <c r="CX104" s="8"/>
      <c r="CY104" s="6"/>
      <c r="CZ104" s="5"/>
      <c r="DA104" s="9"/>
      <c r="DB104" s="1"/>
      <c r="DC104" s="4"/>
      <c r="DD104" s="8"/>
      <c r="DE104" s="6"/>
      <c r="DF104" s="4"/>
      <c r="DG104" s="9"/>
      <c r="DH104" s="1"/>
      <c r="DI104" s="4"/>
      <c r="DJ104" s="8"/>
      <c r="DK104" s="6"/>
      <c r="DL104" s="4"/>
      <c r="DM104" s="9"/>
      <c r="DN104" s="1"/>
      <c r="DO104" s="3"/>
      <c r="DP104" s="7"/>
      <c r="DQ104" s="3"/>
      <c r="DR104" s="4"/>
      <c r="DS104" s="15"/>
      <c r="DT104" s="1"/>
      <c r="DU104" s="3"/>
      <c r="DV104" s="7"/>
      <c r="DW104" s="3"/>
      <c r="DX104" s="4"/>
      <c r="DY104" s="15"/>
      <c r="DZ104" s="1"/>
      <c r="EA104" s="3"/>
      <c r="EB104" s="7"/>
      <c r="EC104" s="3"/>
      <c r="ED104" s="4"/>
      <c r="EE104" s="15"/>
      <c r="EF104" s="130">
        <f>'Multipliers for tiers'!$I$4*SUM(CV104,CY104,DB104,DE104,DH104,DQ104,DN104,DT104,DK104,DW104,DZ104,EC104)+'Multipliers for tiers'!$I$5*SUM(CW104,CZ104,DC104,DF104,DI104,DR104,DO104,DU104,DL104,DX104,EA104,ED104)+'Multipliers for tiers'!$I$6*SUM(CX104,DA104,DD104,DG104,DJ104,DS104,DP104,DV104,DM104,DY104,EB104,EE104)</f>
        <v>0</v>
      </c>
      <c r="EG104" s="144">
        <f t="shared" si="14"/>
        <v>0</v>
      </c>
      <c r="EH104" s="133" t="str">
        <f t="shared" si="15"/>
        <v xml:space="preserve"> </v>
      </c>
      <c r="EI104" s="164" t="str">
        <f>IFERROR(IF($M104='Progress check conditions'!$J$4,VLOOKUP($EH104,'Progress check conditions'!$K$4:$L$6,2,TRUE),IF($M104='Progress check conditions'!$J$7,VLOOKUP($EH104,'Progress check conditions'!$K$7:$L$9,2,TRUE),IF($M104='Progress check conditions'!$J$10,VLOOKUP($EH104,'Progress check conditions'!$K$10:$L$12,2,TRUE),IF($M104='Progress check conditions'!$J$13,VLOOKUP($EH104,'Progress check conditions'!$K$13:$L$15,2,TRUE),IF($M104='Progress check conditions'!$J$16,VLOOKUP($EH104,'Progress check conditions'!$K$16:$L$18,2,TRUE),IF($M104='Progress check conditions'!$J$19,VLOOKUP($EH104,'Progress check conditions'!$K$19:$L$21,2,TRUE),VLOOKUP($EH104,'Progress check conditions'!$K$22:$L$24,2,TRUE))))))),"No judgement")</f>
        <v>No judgement</v>
      </c>
      <c r="EJ104" s="115"/>
      <c r="EK104" s="116"/>
      <c r="EL104" s="117"/>
      <c r="EM104" s="1"/>
      <c r="EN104" s="4"/>
      <c r="EO104" s="16"/>
      <c r="EP104" s="8"/>
      <c r="EQ104" s="6"/>
      <c r="ER104" s="6"/>
      <c r="ES104" s="6"/>
      <c r="ET104" s="5"/>
      <c r="EU104" s="1"/>
      <c r="EV104" s="4"/>
      <c r="EW104" s="16"/>
      <c r="EX104" s="8"/>
      <c r="EY104" s="6"/>
      <c r="EZ104" s="4"/>
      <c r="FA104" s="16"/>
      <c r="FB104" s="9"/>
      <c r="FC104" s="1"/>
      <c r="FD104" s="4"/>
      <c r="FE104" s="16"/>
      <c r="FF104" s="8"/>
      <c r="FG104" s="6"/>
      <c r="FH104" s="4"/>
      <c r="FI104" s="16"/>
      <c r="FJ104" s="9"/>
      <c r="FK104" s="1"/>
      <c r="FL104" s="4"/>
      <c r="FM104" s="16"/>
      <c r="FN104" s="7"/>
      <c r="FO104" s="3"/>
      <c r="FP104" s="5"/>
      <c r="FQ104" s="5"/>
      <c r="FR104" s="15"/>
      <c r="FS104" s="1"/>
      <c r="FT104" s="4"/>
      <c r="FU104" s="16"/>
      <c r="FV104" s="7"/>
      <c r="FW104" s="3"/>
      <c r="FX104" s="5"/>
      <c r="FY104" s="5"/>
      <c r="FZ104" s="15"/>
      <c r="GA104" s="1"/>
      <c r="GB104" s="4"/>
      <c r="GC104" s="4"/>
      <c r="GD104" s="7"/>
      <c r="GE104" s="3"/>
      <c r="GF104" s="5"/>
      <c r="GG104" s="5"/>
      <c r="GH104" s="15"/>
      <c r="GI104" s="130">
        <f>'Multipliers for tiers'!$L$4*SUM(EM104,EQ104,EU104,EY104,FC104,FG104,FK104,FO104,FS104,FW104,GA104,GE104)+'Multipliers for tiers'!$L$5*SUM(EN104,ER104,EV104,EZ104,FD104,FH104,FL104,FP104,FT104,FX104,GB104,GF104)+'Multipliers for tiers'!$L$6*SUM(EO104,ES104,EW104,FA104,FE104,FI104,FM104,FQ104,FU104,FY104,GC104,GG104)+'Multipliers for tiers'!$L$7*SUM(EP104,ET104,EX104,FB104,FF104,FJ104,FN104,FR104,FV104,FZ104,GD104,GH104)</f>
        <v>0</v>
      </c>
      <c r="GJ104" s="144">
        <f t="shared" si="16"/>
        <v>0</v>
      </c>
      <c r="GK104" s="136" t="str">
        <f t="shared" si="17"/>
        <v xml:space="preserve"> </v>
      </c>
      <c r="GL104" s="164" t="str">
        <f>IFERROR(IF($M104='Progress check conditions'!$N$4,VLOOKUP($GK104,'Progress check conditions'!$O$4:$P$6,2,TRUE),IF($M104='Progress check conditions'!$N$7,VLOOKUP($GK104,'Progress check conditions'!$O$7:$P$9,2,TRUE),IF($M104='Progress check conditions'!$N$10,VLOOKUP($GK104,'Progress check conditions'!$O$10:$P$12,2,TRUE),IF($M104='Progress check conditions'!$N$13,VLOOKUP($GK104,'Progress check conditions'!$O$13:$P$15,2,TRUE),IF($M104='Progress check conditions'!$N$16,VLOOKUP($GK104,'Progress check conditions'!$O$16:$P$18,2,TRUE),IF($M104='Progress check conditions'!$N$19,VLOOKUP($GK104,'Progress check conditions'!$O$19:$P$21,2,TRUE),VLOOKUP($GK104,'Progress check conditions'!$O$22:$P$24,2,TRUE))))))),"No judgement")</f>
        <v>No judgement</v>
      </c>
      <c r="GM104" s="115"/>
      <c r="GN104" s="116"/>
      <c r="GO104" s="117"/>
      <c r="GP104" s="1"/>
      <c r="GQ104" s="4"/>
      <c r="GR104" s="4"/>
      <c r="GS104" s="8"/>
      <c r="GT104" s="6"/>
      <c r="GU104" s="6"/>
      <c r="GV104" s="6"/>
      <c r="GW104" s="5"/>
      <c r="GX104" s="1"/>
      <c r="GY104" s="4"/>
      <c r="GZ104" s="4"/>
      <c r="HA104" s="8"/>
      <c r="HB104" s="6"/>
      <c r="HC104" s="4"/>
      <c r="HD104" s="4"/>
      <c r="HE104" s="9"/>
      <c r="HF104" s="1"/>
      <c r="HG104" s="4"/>
      <c r="HH104" s="4"/>
      <c r="HI104" s="8"/>
      <c r="HJ104" s="6"/>
      <c r="HK104" s="4"/>
      <c r="HL104" s="4"/>
      <c r="HM104" s="9"/>
      <c r="HN104" s="130">
        <f>'Multipliers for tiers'!$O$4*SUM(GP104,GT104,GX104,HB104,HF104,HJ104)+'Multipliers for tiers'!$O$5*SUM(GQ104,GU104,GY104,HC104,HG104,HK104)+'Multipliers for tiers'!$O$6*SUM(GR104,GV104,GZ104,HD104,HH104,HL104)+'Multipliers for tiers'!$O$7*SUM(GS104,GW104,HA104,HE104,HI104,HM104)</f>
        <v>0</v>
      </c>
      <c r="HO104" s="144">
        <f t="shared" si="18"/>
        <v>0</v>
      </c>
      <c r="HP104" s="136" t="str">
        <f t="shared" si="19"/>
        <v xml:space="preserve"> </v>
      </c>
      <c r="HQ104" s="164" t="str">
        <f>IFERROR(IF($M104='Progress check conditions'!$N$4,VLOOKUP($HP104,'Progress check conditions'!$S$4:$T$6,2,TRUE),IF($M104='Progress check conditions'!$N$7,VLOOKUP($HP104,'Progress check conditions'!$S$7:$T$9,2,TRUE),IF($M104='Progress check conditions'!$N$10,VLOOKUP($HP104,'Progress check conditions'!$S$10:$T$12,2,TRUE),IF($M104='Progress check conditions'!$N$13,VLOOKUP($HP104,'Progress check conditions'!$S$13:$T$15,2,TRUE),IF($M104='Progress check conditions'!$N$16,VLOOKUP($HP104,'Progress check conditions'!$S$16:$T$18,2,TRUE),IF($M104='Progress check conditions'!$N$19,VLOOKUP($HP104,'Progress check conditions'!$S$19:$T$21,2,TRUE),VLOOKUP($HP104,'Progress check conditions'!$S$22:$T$24,2,TRUE))))))),"No judgement")</f>
        <v>No judgement</v>
      </c>
      <c r="HR104" s="115"/>
      <c r="HS104" s="116"/>
      <c r="HT104" s="117"/>
    </row>
    <row r="105" spans="1:228" x14ac:dyDescent="0.3">
      <c r="A105" s="156"/>
      <c r="B105" s="110"/>
      <c r="C105" s="111"/>
      <c r="D105" s="109"/>
      <c r="E105" s="112"/>
      <c r="F105" s="112"/>
      <c r="G105" s="112"/>
      <c r="H105" s="112"/>
      <c r="I105" s="113"/>
      <c r="J105" s="109"/>
      <c r="K105" s="113"/>
      <c r="L105" s="109"/>
      <c r="M105" s="114"/>
      <c r="N105" s="1"/>
      <c r="O105" s="5"/>
      <c r="P105" s="8"/>
      <c r="Q105" s="6"/>
      <c r="R105" s="5"/>
      <c r="S105" s="9"/>
      <c r="T105" s="1"/>
      <c r="U105" s="4"/>
      <c r="V105" s="8"/>
      <c r="W105" s="6"/>
      <c r="X105" s="4"/>
      <c r="Y105" s="9"/>
      <c r="Z105" s="1"/>
      <c r="AA105" s="4"/>
      <c r="AB105" s="8"/>
      <c r="AC105" s="6"/>
      <c r="AD105" s="4"/>
      <c r="AE105" s="9"/>
      <c r="AF105" s="1"/>
      <c r="AG105" s="3"/>
      <c r="AH105" s="7"/>
      <c r="AI105" s="3"/>
      <c r="AJ105" s="4"/>
      <c r="AK105" s="15"/>
      <c r="AL105" s="1"/>
      <c r="AM105" s="3"/>
      <c r="AN105" s="7"/>
      <c r="AO105" s="3"/>
      <c r="AP105" s="4"/>
      <c r="AQ105" s="15"/>
      <c r="AR105" s="1"/>
      <c r="AS105" s="3"/>
      <c r="AT105" s="43"/>
      <c r="AU105" s="130">
        <f>'Multipliers for tiers'!$C$4*SUM(N105,Q105,T105,W105,AF105,AC105,AI105,Z105,AL105,AO105,AR105)+'Multipliers for tiers'!$C$5*SUM(O105,R105,U105,X105,AG105,AD105,AJ105,AA105,AM105,AP105,AS105)+'Multipliers for tiers'!$C$6*SUM(P105,S105,V105,Y105,AH105,AE105,AK105,AB105,AN105,AQ105,AT105)</f>
        <v>0</v>
      </c>
      <c r="AV105" s="141">
        <f t="shared" si="10"/>
        <v>0</v>
      </c>
      <c r="AW105" s="151" t="str">
        <f t="shared" si="11"/>
        <v xml:space="preserve"> </v>
      </c>
      <c r="AX105" s="164" t="str">
        <f>IFERROR(IF($M105='Progress check conditions'!$B$4,VLOOKUP($AW105,'Progress check conditions'!$C$4:$D$6,2,TRUE),IF($M105='Progress check conditions'!$B$7,VLOOKUP($AW105,'Progress check conditions'!$C$7:$D$9,2,TRUE),IF($M105='Progress check conditions'!$B$10,VLOOKUP($AW105,'Progress check conditions'!$C$10:$D$12,2,TRUE),IF($M105='Progress check conditions'!$B$13,VLOOKUP($AW105,'Progress check conditions'!$C$13:$D$15,2,TRUE),IF($M105='Progress check conditions'!$B$16,VLOOKUP($AW105,'Progress check conditions'!$C$16:$D$18,2,TRUE),IF($M105='Progress check conditions'!$B$19,VLOOKUP($AW105,'Progress check conditions'!$C$19:$D$21,2,TRUE),VLOOKUP($AW105,'Progress check conditions'!$C$22:$D$24,2,TRUE))))))),"No judgement")</f>
        <v>No judgement</v>
      </c>
      <c r="AY105" s="115"/>
      <c r="AZ105" s="116"/>
      <c r="BA105" s="117"/>
      <c r="BB105" s="6"/>
      <c r="BC105" s="5"/>
      <c r="BD105" s="8"/>
      <c r="BE105" s="6"/>
      <c r="BF105" s="5"/>
      <c r="BG105" s="9"/>
      <c r="BH105" s="1"/>
      <c r="BI105" s="4"/>
      <c r="BJ105" s="8"/>
      <c r="BK105" s="6"/>
      <c r="BL105" s="4"/>
      <c r="BM105" s="9"/>
      <c r="BN105" s="1"/>
      <c r="BO105" s="4"/>
      <c r="BP105" s="8"/>
      <c r="BQ105" s="6"/>
      <c r="BR105" s="4"/>
      <c r="BS105" s="9"/>
      <c r="BT105" s="1"/>
      <c r="BU105" s="3"/>
      <c r="BV105" s="7"/>
      <c r="BW105" s="3"/>
      <c r="BX105" s="4"/>
      <c r="BY105" s="15"/>
      <c r="BZ105" s="1"/>
      <c r="CA105" s="3"/>
      <c r="CB105" s="7"/>
      <c r="CC105" s="3"/>
      <c r="CD105" s="4"/>
      <c r="CE105" s="15"/>
      <c r="CF105" s="1"/>
      <c r="CG105" s="3"/>
      <c r="CH105" s="7"/>
      <c r="CI105" s="2"/>
      <c r="CJ105" s="4"/>
      <c r="CK105" s="19"/>
      <c r="CL105" s="3"/>
      <c r="CM105" s="4"/>
      <c r="CN105" s="15"/>
      <c r="CO105" s="130">
        <f>'Multipliers for tiers'!$F$4*SUM(BB105,BE105,BH105,BK105,BN105,BQ105,BZ105,BW105,CC105,BT105,CF105,CI105,CL105)+'Multipliers for tiers'!$F$5*SUM(BC105,BF105,BI105,BL105,BO105,BR105,CA105,BX105,CD105,BU105,CG105,CJ105,CM105)+'Multipliers for tiers'!$F$6*SUM(BD105,BG105,BJ105,BM105,BP105,BS105,CB105,BY105,CE105,BV105,CH105,CK105,CN105)</f>
        <v>0</v>
      </c>
      <c r="CP105" s="144">
        <f t="shared" si="12"/>
        <v>0</v>
      </c>
      <c r="CQ105" s="133" t="str">
        <f t="shared" si="13"/>
        <v xml:space="preserve"> </v>
      </c>
      <c r="CR105" s="164" t="str">
        <f>IFERROR(IF($M105='Progress check conditions'!$F$4,VLOOKUP($CQ105,'Progress check conditions'!$G$4:$H$6,2,TRUE),IF($M105='Progress check conditions'!$F$7,VLOOKUP($CQ105,'Progress check conditions'!$G$7:$H$9,2,TRUE),IF($M105='Progress check conditions'!$F$10,VLOOKUP($CQ105,'Progress check conditions'!$G$10:$H$12,2,TRUE),IF($M105='Progress check conditions'!$F$13,VLOOKUP($CQ105,'Progress check conditions'!$G$13:$H$15,2,TRUE),IF($M105='Progress check conditions'!$F$16,VLOOKUP($CQ105,'Progress check conditions'!$G$16:$H$18,2,TRUE),IF($M105='Progress check conditions'!$F$19,VLOOKUP($CQ105,'Progress check conditions'!$G$19:$H$21,2,TRUE),VLOOKUP($CQ105,'Progress check conditions'!$G$22:$H$24,2,TRUE))))))),"No judgement")</f>
        <v>No judgement</v>
      </c>
      <c r="CS105" s="115"/>
      <c r="CT105" s="116"/>
      <c r="CU105" s="117"/>
      <c r="CV105" s="1"/>
      <c r="CW105" s="5"/>
      <c r="CX105" s="8"/>
      <c r="CY105" s="6"/>
      <c r="CZ105" s="5"/>
      <c r="DA105" s="9"/>
      <c r="DB105" s="1"/>
      <c r="DC105" s="4"/>
      <c r="DD105" s="8"/>
      <c r="DE105" s="6"/>
      <c r="DF105" s="4"/>
      <c r="DG105" s="9"/>
      <c r="DH105" s="1"/>
      <c r="DI105" s="4"/>
      <c r="DJ105" s="8"/>
      <c r="DK105" s="6"/>
      <c r="DL105" s="4"/>
      <c r="DM105" s="9"/>
      <c r="DN105" s="1"/>
      <c r="DO105" s="3"/>
      <c r="DP105" s="7"/>
      <c r="DQ105" s="3"/>
      <c r="DR105" s="4"/>
      <c r="DS105" s="15"/>
      <c r="DT105" s="1"/>
      <c r="DU105" s="3"/>
      <c r="DV105" s="7"/>
      <c r="DW105" s="3"/>
      <c r="DX105" s="4"/>
      <c r="DY105" s="15"/>
      <c r="DZ105" s="1"/>
      <c r="EA105" s="3"/>
      <c r="EB105" s="7"/>
      <c r="EC105" s="3"/>
      <c r="ED105" s="4"/>
      <c r="EE105" s="15"/>
      <c r="EF105" s="130">
        <f>'Multipliers for tiers'!$I$4*SUM(CV105,CY105,DB105,DE105,DH105,DQ105,DN105,DT105,DK105,DW105,DZ105,EC105)+'Multipliers for tiers'!$I$5*SUM(CW105,CZ105,DC105,DF105,DI105,DR105,DO105,DU105,DL105,DX105,EA105,ED105)+'Multipliers for tiers'!$I$6*SUM(CX105,DA105,DD105,DG105,DJ105,DS105,DP105,DV105,DM105,DY105,EB105,EE105)</f>
        <v>0</v>
      </c>
      <c r="EG105" s="144">
        <f t="shared" si="14"/>
        <v>0</v>
      </c>
      <c r="EH105" s="133" t="str">
        <f t="shared" si="15"/>
        <v xml:space="preserve"> </v>
      </c>
      <c r="EI105" s="164" t="str">
        <f>IFERROR(IF($M105='Progress check conditions'!$J$4,VLOOKUP($EH105,'Progress check conditions'!$K$4:$L$6,2,TRUE),IF($M105='Progress check conditions'!$J$7,VLOOKUP($EH105,'Progress check conditions'!$K$7:$L$9,2,TRUE),IF($M105='Progress check conditions'!$J$10,VLOOKUP($EH105,'Progress check conditions'!$K$10:$L$12,2,TRUE),IF($M105='Progress check conditions'!$J$13,VLOOKUP($EH105,'Progress check conditions'!$K$13:$L$15,2,TRUE),IF($M105='Progress check conditions'!$J$16,VLOOKUP($EH105,'Progress check conditions'!$K$16:$L$18,2,TRUE),IF($M105='Progress check conditions'!$J$19,VLOOKUP($EH105,'Progress check conditions'!$K$19:$L$21,2,TRUE),VLOOKUP($EH105,'Progress check conditions'!$K$22:$L$24,2,TRUE))))))),"No judgement")</f>
        <v>No judgement</v>
      </c>
      <c r="EJ105" s="115"/>
      <c r="EK105" s="116"/>
      <c r="EL105" s="117"/>
      <c r="EM105" s="1"/>
      <c r="EN105" s="4"/>
      <c r="EO105" s="16"/>
      <c r="EP105" s="8"/>
      <c r="EQ105" s="6"/>
      <c r="ER105" s="6"/>
      <c r="ES105" s="6"/>
      <c r="ET105" s="5"/>
      <c r="EU105" s="1"/>
      <c r="EV105" s="4"/>
      <c r="EW105" s="16"/>
      <c r="EX105" s="8"/>
      <c r="EY105" s="6"/>
      <c r="EZ105" s="4"/>
      <c r="FA105" s="16"/>
      <c r="FB105" s="9"/>
      <c r="FC105" s="1"/>
      <c r="FD105" s="4"/>
      <c r="FE105" s="16"/>
      <c r="FF105" s="8"/>
      <c r="FG105" s="6"/>
      <c r="FH105" s="4"/>
      <c r="FI105" s="16"/>
      <c r="FJ105" s="9"/>
      <c r="FK105" s="1"/>
      <c r="FL105" s="4"/>
      <c r="FM105" s="16"/>
      <c r="FN105" s="7"/>
      <c r="FO105" s="3"/>
      <c r="FP105" s="5"/>
      <c r="FQ105" s="5"/>
      <c r="FR105" s="15"/>
      <c r="FS105" s="1"/>
      <c r="FT105" s="4"/>
      <c r="FU105" s="16"/>
      <c r="FV105" s="7"/>
      <c r="FW105" s="3"/>
      <c r="FX105" s="5"/>
      <c r="FY105" s="5"/>
      <c r="FZ105" s="15"/>
      <c r="GA105" s="1"/>
      <c r="GB105" s="4"/>
      <c r="GC105" s="4"/>
      <c r="GD105" s="7"/>
      <c r="GE105" s="3"/>
      <c r="GF105" s="5"/>
      <c r="GG105" s="5"/>
      <c r="GH105" s="15"/>
      <c r="GI105" s="130">
        <f>'Multipliers for tiers'!$L$4*SUM(EM105,EQ105,EU105,EY105,FC105,FG105,FK105,FO105,FS105,FW105,GA105,GE105)+'Multipliers for tiers'!$L$5*SUM(EN105,ER105,EV105,EZ105,FD105,FH105,FL105,FP105,FT105,FX105,GB105,GF105)+'Multipliers for tiers'!$L$6*SUM(EO105,ES105,EW105,FA105,FE105,FI105,FM105,FQ105,FU105,FY105,GC105,GG105)+'Multipliers for tiers'!$L$7*SUM(EP105,ET105,EX105,FB105,FF105,FJ105,FN105,FR105,FV105,FZ105,GD105,GH105)</f>
        <v>0</v>
      </c>
      <c r="GJ105" s="144">
        <f t="shared" si="16"/>
        <v>0</v>
      </c>
      <c r="GK105" s="136" t="str">
        <f t="shared" si="17"/>
        <v xml:space="preserve"> </v>
      </c>
      <c r="GL105" s="164" t="str">
        <f>IFERROR(IF($M105='Progress check conditions'!$N$4,VLOOKUP($GK105,'Progress check conditions'!$O$4:$P$6,2,TRUE),IF($M105='Progress check conditions'!$N$7,VLOOKUP($GK105,'Progress check conditions'!$O$7:$P$9,2,TRUE),IF($M105='Progress check conditions'!$N$10,VLOOKUP($GK105,'Progress check conditions'!$O$10:$P$12,2,TRUE),IF($M105='Progress check conditions'!$N$13,VLOOKUP($GK105,'Progress check conditions'!$O$13:$P$15,2,TRUE),IF($M105='Progress check conditions'!$N$16,VLOOKUP($GK105,'Progress check conditions'!$O$16:$P$18,2,TRUE),IF($M105='Progress check conditions'!$N$19,VLOOKUP($GK105,'Progress check conditions'!$O$19:$P$21,2,TRUE),VLOOKUP($GK105,'Progress check conditions'!$O$22:$P$24,2,TRUE))))))),"No judgement")</f>
        <v>No judgement</v>
      </c>
      <c r="GM105" s="115"/>
      <c r="GN105" s="116"/>
      <c r="GO105" s="117"/>
      <c r="GP105" s="1"/>
      <c r="GQ105" s="4"/>
      <c r="GR105" s="4"/>
      <c r="GS105" s="8"/>
      <c r="GT105" s="6"/>
      <c r="GU105" s="6"/>
      <c r="GV105" s="6"/>
      <c r="GW105" s="5"/>
      <c r="GX105" s="1"/>
      <c r="GY105" s="4"/>
      <c r="GZ105" s="4"/>
      <c r="HA105" s="8"/>
      <c r="HB105" s="6"/>
      <c r="HC105" s="4"/>
      <c r="HD105" s="4"/>
      <c r="HE105" s="9"/>
      <c r="HF105" s="1"/>
      <c r="HG105" s="4"/>
      <c r="HH105" s="4"/>
      <c r="HI105" s="8"/>
      <c r="HJ105" s="6"/>
      <c r="HK105" s="4"/>
      <c r="HL105" s="4"/>
      <c r="HM105" s="9"/>
      <c r="HN105" s="130">
        <f>'Multipliers for tiers'!$O$4*SUM(GP105,GT105,GX105,HB105,HF105,HJ105)+'Multipliers for tiers'!$O$5*SUM(GQ105,GU105,GY105,HC105,HG105,HK105)+'Multipliers for tiers'!$O$6*SUM(GR105,GV105,GZ105,HD105,HH105,HL105)+'Multipliers for tiers'!$O$7*SUM(GS105,GW105,HA105,HE105,HI105,HM105)</f>
        <v>0</v>
      </c>
      <c r="HO105" s="144">
        <f t="shared" si="18"/>
        <v>0</v>
      </c>
      <c r="HP105" s="136" t="str">
        <f t="shared" si="19"/>
        <v xml:space="preserve"> </v>
      </c>
      <c r="HQ105" s="164" t="str">
        <f>IFERROR(IF($M105='Progress check conditions'!$N$4,VLOOKUP($HP105,'Progress check conditions'!$S$4:$T$6,2,TRUE),IF($M105='Progress check conditions'!$N$7,VLOOKUP($HP105,'Progress check conditions'!$S$7:$T$9,2,TRUE),IF($M105='Progress check conditions'!$N$10,VLOOKUP($HP105,'Progress check conditions'!$S$10:$T$12,2,TRUE),IF($M105='Progress check conditions'!$N$13,VLOOKUP($HP105,'Progress check conditions'!$S$13:$T$15,2,TRUE),IF($M105='Progress check conditions'!$N$16,VLOOKUP($HP105,'Progress check conditions'!$S$16:$T$18,2,TRUE),IF($M105='Progress check conditions'!$N$19,VLOOKUP($HP105,'Progress check conditions'!$S$19:$T$21,2,TRUE),VLOOKUP($HP105,'Progress check conditions'!$S$22:$T$24,2,TRUE))))))),"No judgement")</f>
        <v>No judgement</v>
      </c>
      <c r="HR105" s="115"/>
      <c r="HS105" s="116"/>
      <c r="HT105" s="117"/>
    </row>
    <row r="106" spans="1:228" x14ac:dyDescent="0.3">
      <c r="A106" s="156"/>
      <c r="B106" s="110"/>
      <c r="C106" s="111"/>
      <c r="D106" s="109"/>
      <c r="E106" s="112"/>
      <c r="F106" s="112"/>
      <c r="G106" s="112"/>
      <c r="H106" s="112"/>
      <c r="I106" s="113"/>
      <c r="J106" s="109"/>
      <c r="K106" s="113"/>
      <c r="L106" s="109"/>
      <c r="M106" s="114"/>
      <c r="N106" s="1"/>
      <c r="O106" s="5"/>
      <c r="P106" s="8"/>
      <c r="Q106" s="6"/>
      <c r="R106" s="5"/>
      <c r="S106" s="9"/>
      <c r="T106" s="1"/>
      <c r="U106" s="4"/>
      <c r="V106" s="8"/>
      <c r="W106" s="6"/>
      <c r="X106" s="4"/>
      <c r="Y106" s="9"/>
      <c r="Z106" s="1"/>
      <c r="AA106" s="4"/>
      <c r="AB106" s="8"/>
      <c r="AC106" s="6"/>
      <c r="AD106" s="4"/>
      <c r="AE106" s="9"/>
      <c r="AF106" s="1"/>
      <c r="AG106" s="3"/>
      <c r="AH106" s="7"/>
      <c r="AI106" s="3"/>
      <c r="AJ106" s="4"/>
      <c r="AK106" s="15"/>
      <c r="AL106" s="1"/>
      <c r="AM106" s="3"/>
      <c r="AN106" s="7"/>
      <c r="AO106" s="3"/>
      <c r="AP106" s="4"/>
      <c r="AQ106" s="15"/>
      <c r="AR106" s="1"/>
      <c r="AS106" s="3"/>
      <c r="AT106" s="43"/>
      <c r="AU106" s="130">
        <f>'Multipliers for tiers'!$C$4*SUM(N106,Q106,T106,W106,AF106,AC106,AI106,Z106,AL106,AO106,AR106)+'Multipliers for tiers'!$C$5*SUM(O106,R106,U106,X106,AG106,AD106,AJ106,AA106,AM106,AP106,AS106)+'Multipliers for tiers'!$C$6*SUM(P106,S106,V106,Y106,AH106,AE106,AK106,AB106,AN106,AQ106,AT106)</f>
        <v>0</v>
      </c>
      <c r="AV106" s="141">
        <f t="shared" si="10"/>
        <v>0</v>
      </c>
      <c r="AW106" s="151" t="str">
        <f t="shared" si="11"/>
        <v xml:space="preserve"> </v>
      </c>
      <c r="AX106" s="164" t="str">
        <f>IFERROR(IF($M106='Progress check conditions'!$B$4,VLOOKUP($AW106,'Progress check conditions'!$C$4:$D$6,2,TRUE),IF($M106='Progress check conditions'!$B$7,VLOOKUP($AW106,'Progress check conditions'!$C$7:$D$9,2,TRUE),IF($M106='Progress check conditions'!$B$10,VLOOKUP($AW106,'Progress check conditions'!$C$10:$D$12,2,TRUE),IF($M106='Progress check conditions'!$B$13,VLOOKUP($AW106,'Progress check conditions'!$C$13:$D$15,2,TRUE),IF($M106='Progress check conditions'!$B$16,VLOOKUP($AW106,'Progress check conditions'!$C$16:$D$18,2,TRUE),IF($M106='Progress check conditions'!$B$19,VLOOKUP($AW106,'Progress check conditions'!$C$19:$D$21,2,TRUE),VLOOKUP($AW106,'Progress check conditions'!$C$22:$D$24,2,TRUE))))))),"No judgement")</f>
        <v>No judgement</v>
      </c>
      <c r="AY106" s="115"/>
      <c r="AZ106" s="116"/>
      <c r="BA106" s="117"/>
      <c r="BB106" s="6"/>
      <c r="BC106" s="5"/>
      <c r="BD106" s="8"/>
      <c r="BE106" s="6"/>
      <c r="BF106" s="5"/>
      <c r="BG106" s="9"/>
      <c r="BH106" s="1"/>
      <c r="BI106" s="4"/>
      <c r="BJ106" s="8"/>
      <c r="BK106" s="6"/>
      <c r="BL106" s="4"/>
      <c r="BM106" s="9"/>
      <c r="BN106" s="1"/>
      <c r="BO106" s="4"/>
      <c r="BP106" s="8"/>
      <c r="BQ106" s="6"/>
      <c r="BR106" s="4"/>
      <c r="BS106" s="9"/>
      <c r="BT106" s="1"/>
      <c r="BU106" s="3"/>
      <c r="BV106" s="7"/>
      <c r="BW106" s="3"/>
      <c r="BX106" s="4"/>
      <c r="BY106" s="15"/>
      <c r="BZ106" s="1"/>
      <c r="CA106" s="3"/>
      <c r="CB106" s="7"/>
      <c r="CC106" s="3"/>
      <c r="CD106" s="4"/>
      <c r="CE106" s="15"/>
      <c r="CF106" s="1"/>
      <c r="CG106" s="3"/>
      <c r="CH106" s="7"/>
      <c r="CI106" s="2"/>
      <c r="CJ106" s="4"/>
      <c r="CK106" s="19"/>
      <c r="CL106" s="3"/>
      <c r="CM106" s="4"/>
      <c r="CN106" s="15"/>
      <c r="CO106" s="130">
        <f>'Multipliers for tiers'!$F$4*SUM(BB106,BE106,BH106,BK106,BN106,BQ106,BZ106,BW106,CC106,BT106,CF106,CI106,CL106)+'Multipliers for tiers'!$F$5*SUM(BC106,BF106,BI106,BL106,BO106,BR106,CA106,BX106,CD106,BU106,CG106,CJ106,CM106)+'Multipliers for tiers'!$F$6*SUM(BD106,BG106,BJ106,BM106,BP106,BS106,CB106,BY106,CE106,BV106,CH106,CK106,CN106)</f>
        <v>0</v>
      </c>
      <c r="CP106" s="144">
        <f t="shared" si="12"/>
        <v>0</v>
      </c>
      <c r="CQ106" s="133" t="str">
        <f t="shared" si="13"/>
        <v xml:space="preserve"> </v>
      </c>
      <c r="CR106" s="164" t="str">
        <f>IFERROR(IF($M106='Progress check conditions'!$F$4,VLOOKUP($CQ106,'Progress check conditions'!$G$4:$H$6,2,TRUE),IF($M106='Progress check conditions'!$F$7,VLOOKUP($CQ106,'Progress check conditions'!$G$7:$H$9,2,TRUE),IF($M106='Progress check conditions'!$F$10,VLOOKUP($CQ106,'Progress check conditions'!$G$10:$H$12,2,TRUE),IF($M106='Progress check conditions'!$F$13,VLOOKUP($CQ106,'Progress check conditions'!$G$13:$H$15,2,TRUE),IF($M106='Progress check conditions'!$F$16,VLOOKUP($CQ106,'Progress check conditions'!$G$16:$H$18,2,TRUE),IF($M106='Progress check conditions'!$F$19,VLOOKUP($CQ106,'Progress check conditions'!$G$19:$H$21,2,TRUE),VLOOKUP($CQ106,'Progress check conditions'!$G$22:$H$24,2,TRUE))))))),"No judgement")</f>
        <v>No judgement</v>
      </c>
      <c r="CS106" s="115"/>
      <c r="CT106" s="116"/>
      <c r="CU106" s="117"/>
      <c r="CV106" s="1"/>
      <c r="CW106" s="5"/>
      <c r="CX106" s="8"/>
      <c r="CY106" s="6"/>
      <c r="CZ106" s="5"/>
      <c r="DA106" s="9"/>
      <c r="DB106" s="1"/>
      <c r="DC106" s="4"/>
      <c r="DD106" s="8"/>
      <c r="DE106" s="6"/>
      <c r="DF106" s="4"/>
      <c r="DG106" s="9"/>
      <c r="DH106" s="1"/>
      <c r="DI106" s="4"/>
      <c r="DJ106" s="8"/>
      <c r="DK106" s="6"/>
      <c r="DL106" s="4"/>
      <c r="DM106" s="9"/>
      <c r="DN106" s="1"/>
      <c r="DO106" s="3"/>
      <c r="DP106" s="7"/>
      <c r="DQ106" s="3"/>
      <c r="DR106" s="4"/>
      <c r="DS106" s="15"/>
      <c r="DT106" s="1"/>
      <c r="DU106" s="3"/>
      <c r="DV106" s="7"/>
      <c r="DW106" s="3"/>
      <c r="DX106" s="4"/>
      <c r="DY106" s="15"/>
      <c r="DZ106" s="1"/>
      <c r="EA106" s="3"/>
      <c r="EB106" s="7"/>
      <c r="EC106" s="3"/>
      <c r="ED106" s="4"/>
      <c r="EE106" s="15"/>
      <c r="EF106" s="130">
        <f>'Multipliers for tiers'!$I$4*SUM(CV106,CY106,DB106,DE106,DH106,DQ106,DN106,DT106,DK106,DW106,DZ106,EC106)+'Multipliers for tiers'!$I$5*SUM(CW106,CZ106,DC106,DF106,DI106,DR106,DO106,DU106,DL106,DX106,EA106,ED106)+'Multipliers for tiers'!$I$6*SUM(CX106,DA106,DD106,DG106,DJ106,DS106,DP106,DV106,DM106,DY106,EB106,EE106)</f>
        <v>0</v>
      </c>
      <c r="EG106" s="144">
        <f t="shared" si="14"/>
        <v>0</v>
      </c>
      <c r="EH106" s="133" t="str">
        <f t="shared" si="15"/>
        <v xml:space="preserve"> </v>
      </c>
      <c r="EI106" s="164" t="str">
        <f>IFERROR(IF($M106='Progress check conditions'!$J$4,VLOOKUP($EH106,'Progress check conditions'!$K$4:$L$6,2,TRUE),IF($M106='Progress check conditions'!$J$7,VLOOKUP($EH106,'Progress check conditions'!$K$7:$L$9,2,TRUE),IF($M106='Progress check conditions'!$J$10,VLOOKUP($EH106,'Progress check conditions'!$K$10:$L$12,2,TRUE),IF($M106='Progress check conditions'!$J$13,VLOOKUP($EH106,'Progress check conditions'!$K$13:$L$15,2,TRUE),IF($M106='Progress check conditions'!$J$16,VLOOKUP($EH106,'Progress check conditions'!$K$16:$L$18,2,TRUE),IF($M106='Progress check conditions'!$J$19,VLOOKUP($EH106,'Progress check conditions'!$K$19:$L$21,2,TRUE),VLOOKUP($EH106,'Progress check conditions'!$K$22:$L$24,2,TRUE))))))),"No judgement")</f>
        <v>No judgement</v>
      </c>
      <c r="EJ106" s="115"/>
      <c r="EK106" s="116"/>
      <c r="EL106" s="117"/>
      <c r="EM106" s="1"/>
      <c r="EN106" s="4"/>
      <c r="EO106" s="16"/>
      <c r="EP106" s="8"/>
      <c r="EQ106" s="6"/>
      <c r="ER106" s="6"/>
      <c r="ES106" s="6"/>
      <c r="ET106" s="5"/>
      <c r="EU106" s="1"/>
      <c r="EV106" s="4"/>
      <c r="EW106" s="16"/>
      <c r="EX106" s="8"/>
      <c r="EY106" s="6"/>
      <c r="EZ106" s="4"/>
      <c r="FA106" s="16"/>
      <c r="FB106" s="9"/>
      <c r="FC106" s="1"/>
      <c r="FD106" s="4"/>
      <c r="FE106" s="16"/>
      <c r="FF106" s="8"/>
      <c r="FG106" s="6"/>
      <c r="FH106" s="4"/>
      <c r="FI106" s="16"/>
      <c r="FJ106" s="9"/>
      <c r="FK106" s="1"/>
      <c r="FL106" s="4"/>
      <c r="FM106" s="16"/>
      <c r="FN106" s="7"/>
      <c r="FO106" s="3"/>
      <c r="FP106" s="5"/>
      <c r="FQ106" s="5"/>
      <c r="FR106" s="15"/>
      <c r="FS106" s="1"/>
      <c r="FT106" s="4"/>
      <c r="FU106" s="16"/>
      <c r="FV106" s="7"/>
      <c r="FW106" s="3"/>
      <c r="FX106" s="5"/>
      <c r="FY106" s="5"/>
      <c r="FZ106" s="15"/>
      <c r="GA106" s="1"/>
      <c r="GB106" s="4"/>
      <c r="GC106" s="4"/>
      <c r="GD106" s="7"/>
      <c r="GE106" s="3"/>
      <c r="GF106" s="5"/>
      <c r="GG106" s="5"/>
      <c r="GH106" s="15"/>
      <c r="GI106" s="130">
        <f>'Multipliers for tiers'!$L$4*SUM(EM106,EQ106,EU106,EY106,FC106,FG106,FK106,FO106,FS106,FW106,GA106,GE106)+'Multipliers for tiers'!$L$5*SUM(EN106,ER106,EV106,EZ106,FD106,FH106,FL106,FP106,FT106,FX106,GB106,GF106)+'Multipliers for tiers'!$L$6*SUM(EO106,ES106,EW106,FA106,FE106,FI106,FM106,FQ106,FU106,FY106,GC106,GG106)+'Multipliers for tiers'!$L$7*SUM(EP106,ET106,EX106,FB106,FF106,FJ106,FN106,FR106,FV106,FZ106,GD106,GH106)</f>
        <v>0</v>
      </c>
      <c r="GJ106" s="144">
        <f t="shared" si="16"/>
        <v>0</v>
      </c>
      <c r="GK106" s="136" t="str">
        <f t="shared" si="17"/>
        <v xml:space="preserve"> </v>
      </c>
      <c r="GL106" s="164" t="str">
        <f>IFERROR(IF($M106='Progress check conditions'!$N$4,VLOOKUP($GK106,'Progress check conditions'!$O$4:$P$6,2,TRUE),IF($M106='Progress check conditions'!$N$7,VLOOKUP($GK106,'Progress check conditions'!$O$7:$P$9,2,TRUE),IF($M106='Progress check conditions'!$N$10,VLOOKUP($GK106,'Progress check conditions'!$O$10:$P$12,2,TRUE),IF($M106='Progress check conditions'!$N$13,VLOOKUP($GK106,'Progress check conditions'!$O$13:$P$15,2,TRUE),IF($M106='Progress check conditions'!$N$16,VLOOKUP($GK106,'Progress check conditions'!$O$16:$P$18,2,TRUE),IF($M106='Progress check conditions'!$N$19,VLOOKUP($GK106,'Progress check conditions'!$O$19:$P$21,2,TRUE),VLOOKUP($GK106,'Progress check conditions'!$O$22:$P$24,2,TRUE))))))),"No judgement")</f>
        <v>No judgement</v>
      </c>
      <c r="GM106" s="115"/>
      <c r="GN106" s="116"/>
      <c r="GO106" s="117"/>
      <c r="GP106" s="1"/>
      <c r="GQ106" s="4"/>
      <c r="GR106" s="4"/>
      <c r="GS106" s="8"/>
      <c r="GT106" s="6"/>
      <c r="GU106" s="6"/>
      <c r="GV106" s="6"/>
      <c r="GW106" s="5"/>
      <c r="GX106" s="1"/>
      <c r="GY106" s="4"/>
      <c r="GZ106" s="4"/>
      <c r="HA106" s="8"/>
      <c r="HB106" s="6"/>
      <c r="HC106" s="4"/>
      <c r="HD106" s="4"/>
      <c r="HE106" s="9"/>
      <c r="HF106" s="1"/>
      <c r="HG106" s="4"/>
      <c r="HH106" s="4"/>
      <c r="HI106" s="8"/>
      <c r="HJ106" s="6"/>
      <c r="HK106" s="4"/>
      <c r="HL106" s="4"/>
      <c r="HM106" s="9"/>
      <c r="HN106" s="130">
        <f>'Multipliers for tiers'!$O$4*SUM(GP106,GT106,GX106,HB106,HF106,HJ106)+'Multipliers for tiers'!$O$5*SUM(GQ106,GU106,GY106,HC106,HG106,HK106)+'Multipliers for tiers'!$O$6*SUM(GR106,GV106,GZ106,HD106,HH106,HL106)+'Multipliers for tiers'!$O$7*SUM(GS106,GW106,HA106,HE106,HI106,HM106)</f>
        <v>0</v>
      </c>
      <c r="HO106" s="144">
        <f t="shared" si="18"/>
        <v>0</v>
      </c>
      <c r="HP106" s="136" t="str">
        <f t="shared" si="19"/>
        <v xml:space="preserve"> </v>
      </c>
      <c r="HQ106" s="164" t="str">
        <f>IFERROR(IF($M106='Progress check conditions'!$N$4,VLOOKUP($HP106,'Progress check conditions'!$S$4:$T$6,2,TRUE),IF($M106='Progress check conditions'!$N$7,VLOOKUP($HP106,'Progress check conditions'!$S$7:$T$9,2,TRUE),IF($M106='Progress check conditions'!$N$10,VLOOKUP($HP106,'Progress check conditions'!$S$10:$T$12,2,TRUE),IF($M106='Progress check conditions'!$N$13,VLOOKUP($HP106,'Progress check conditions'!$S$13:$T$15,2,TRUE),IF($M106='Progress check conditions'!$N$16,VLOOKUP($HP106,'Progress check conditions'!$S$16:$T$18,2,TRUE),IF($M106='Progress check conditions'!$N$19,VLOOKUP($HP106,'Progress check conditions'!$S$19:$T$21,2,TRUE),VLOOKUP($HP106,'Progress check conditions'!$S$22:$T$24,2,TRUE))))))),"No judgement")</f>
        <v>No judgement</v>
      </c>
      <c r="HR106" s="115"/>
      <c r="HS106" s="116"/>
      <c r="HT106" s="117"/>
    </row>
    <row r="107" spans="1:228" x14ac:dyDescent="0.3">
      <c r="A107" s="156"/>
      <c r="B107" s="110"/>
      <c r="C107" s="111"/>
      <c r="D107" s="109"/>
      <c r="E107" s="112"/>
      <c r="F107" s="112"/>
      <c r="G107" s="112"/>
      <c r="H107" s="112"/>
      <c r="I107" s="113"/>
      <c r="J107" s="109"/>
      <c r="K107" s="113"/>
      <c r="L107" s="109"/>
      <c r="M107" s="114"/>
      <c r="N107" s="1"/>
      <c r="O107" s="5"/>
      <c r="P107" s="8"/>
      <c r="Q107" s="6"/>
      <c r="R107" s="5"/>
      <c r="S107" s="9"/>
      <c r="T107" s="1"/>
      <c r="U107" s="4"/>
      <c r="V107" s="8"/>
      <c r="W107" s="6"/>
      <c r="X107" s="4"/>
      <c r="Y107" s="9"/>
      <c r="Z107" s="1"/>
      <c r="AA107" s="4"/>
      <c r="AB107" s="8"/>
      <c r="AC107" s="6"/>
      <c r="AD107" s="4"/>
      <c r="AE107" s="9"/>
      <c r="AF107" s="1"/>
      <c r="AG107" s="3"/>
      <c r="AH107" s="7"/>
      <c r="AI107" s="3"/>
      <c r="AJ107" s="4"/>
      <c r="AK107" s="15"/>
      <c r="AL107" s="1"/>
      <c r="AM107" s="3"/>
      <c r="AN107" s="7"/>
      <c r="AO107" s="3"/>
      <c r="AP107" s="4"/>
      <c r="AQ107" s="15"/>
      <c r="AR107" s="1"/>
      <c r="AS107" s="3"/>
      <c r="AT107" s="43"/>
      <c r="AU107" s="130">
        <f>'Multipliers for tiers'!$C$4*SUM(N107,Q107,T107,W107,AF107,AC107,AI107,Z107,AL107,AO107,AR107)+'Multipliers for tiers'!$C$5*SUM(O107,R107,U107,X107,AG107,AD107,AJ107,AA107,AM107,AP107,AS107)+'Multipliers for tiers'!$C$6*SUM(P107,S107,V107,Y107,AH107,AE107,AK107,AB107,AN107,AQ107,AT107)</f>
        <v>0</v>
      </c>
      <c r="AV107" s="141">
        <f t="shared" si="10"/>
        <v>0</v>
      </c>
      <c r="AW107" s="151" t="str">
        <f t="shared" si="11"/>
        <v xml:space="preserve"> </v>
      </c>
      <c r="AX107" s="164" t="str">
        <f>IFERROR(IF($M107='Progress check conditions'!$B$4,VLOOKUP($AW107,'Progress check conditions'!$C$4:$D$6,2,TRUE),IF($M107='Progress check conditions'!$B$7,VLOOKUP($AW107,'Progress check conditions'!$C$7:$D$9,2,TRUE),IF($M107='Progress check conditions'!$B$10,VLOOKUP($AW107,'Progress check conditions'!$C$10:$D$12,2,TRUE),IF($M107='Progress check conditions'!$B$13,VLOOKUP($AW107,'Progress check conditions'!$C$13:$D$15,2,TRUE),IF($M107='Progress check conditions'!$B$16,VLOOKUP($AW107,'Progress check conditions'!$C$16:$D$18,2,TRUE),IF($M107='Progress check conditions'!$B$19,VLOOKUP($AW107,'Progress check conditions'!$C$19:$D$21,2,TRUE),VLOOKUP($AW107,'Progress check conditions'!$C$22:$D$24,2,TRUE))))))),"No judgement")</f>
        <v>No judgement</v>
      </c>
      <c r="AY107" s="115"/>
      <c r="AZ107" s="116"/>
      <c r="BA107" s="117"/>
      <c r="BB107" s="6"/>
      <c r="BC107" s="5"/>
      <c r="BD107" s="8"/>
      <c r="BE107" s="6"/>
      <c r="BF107" s="5"/>
      <c r="BG107" s="9"/>
      <c r="BH107" s="1"/>
      <c r="BI107" s="4"/>
      <c r="BJ107" s="8"/>
      <c r="BK107" s="6"/>
      <c r="BL107" s="4"/>
      <c r="BM107" s="9"/>
      <c r="BN107" s="1"/>
      <c r="BO107" s="4"/>
      <c r="BP107" s="8"/>
      <c r="BQ107" s="6"/>
      <c r="BR107" s="4"/>
      <c r="BS107" s="9"/>
      <c r="BT107" s="1"/>
      <c r="BU107" s="3"/>
      <c r="BV107" s="7"/>
      <c r="BW107" s="3"/>
      <c r="BX107" s="4"/>
      <c r="BY107" s="15"/>
      <c r="BZ107" s="1"/>
      <c r="CA107" s="3"/>
      <c r="CB107" s="7"/>
      <c r="CC107" s="3"/>
      <c r="CD107" s="4"/>
      <c r="CE107" s="15"/>
      <c r="CF107" s="1"/>
      <c r="CG107" s="3"/>
      <c r="CH107" s="7"/>
      <c r="CI107" s="2"/>
      <c r="CJ107" s="4"/>
      <c r="CK107" s="19"/>
      <c r="CL107" s="3"/>
      <c r="CM107" s="4"/>
      <c r="CN107" s="15"/>
      <c r="CO107" s="130">
        <f>'Multipliers for tiers'!$F$4*SUM(BB107,BE107,BH107,BK107,BN107,BQ107,BZ107,BW107,CC107,BT107,CF107,CI107,CL107)+'Multipliers for tiers'!$F$5*SUM(BC107,BF107,BI107,BL107,BO107,BR107,CA107,BX107,CD107,BU107,CG107,CJ107,CM107)+'Multipliers for tiers'!$F$6*SUM(BD107,BG107,BJ107,BM107,BP107,BS107,CB107,BY107,CE107,BV107,CH107,CK107,CN107)</f>
        <v>0</v>
      </c>
      <c r="CP107" s="144">
        <f t="shared" si="12"/>
        <v>0</v>
      </c>
      <c r="CQ107" s="133" t="str">
        <f t="shared" si="13"/>
        <v xml:space="preserve"> </v>
      </c>
      <c r="CR107" s="164" t="str">
        <f>IFERROR(IF($M107='Progress check conditions'!$F$4,VLOOKUP($CQ107,'Progress check conditions'!$G$4:$H$6,2,TRUE),IF($M107='Progress check conditions'!$F$7,VLOOKUP($CQ107,'Progress check conditions'!$G$7:$H$9,2,TRUE),IF($M107='Progress check conditions'!$F$10,VLOOKUP($CQ107,'Progress check conditions'!$G$10:$H$12,2,TRUE),IF($M107='Progress check conditions'!$F$13,VLOOKUP($CQ107,'Progress check conditions'!$G$13:$H$15,2,TRUE),IF($M107='Progress check conditions'!$F$16,VLOOKUP($CQ107,'Progress check conditions'!$G$16:$H$18,2,TRUE),IF($M107='Progress check conditions'!$F$19,VLOOKUP($CQ107,'Progress check conditions'!$G$19:$H$21,2,TRUE),VLOOKUP($CQ107,'Progress check conditions'!$G$22:$H$24,2,TRUE))))))),"No judgement")</f>
        <v>No judgement</v>
      </c>
      <c r="CS107" s="115"/>
      <c r="CT107" s="116"/>
      <c r="CU107" s="117"/>
      <c r="CV107" s="1"/>
      <c r="CW107" s="5"/>
      <c r="CX107" s="8"/>
      <c r="CY107" s="6"/>
      <c r="CZ107" s="5"/>
      <c r="DA107" s="9"/>
      <c r="DB107" s="1"/>
      <c r="DC107" s="4"/>
      <c r="DD107" s="8"/>
      <c r="DE107" s="6"/>
      <c r="DF107" s="4"/>
      <c r="DG107" s="9"/>
      <c r="DH107" s="1"/>
      <c r="DI107" s="4"/>
      <c r="DJ107" s="8"/>
      <c r="DK107" s="6"/>
      <c r="DL107" s="4"/>
      <c r="DM107" s="9"/>
      <c r="DN107" s="1"/>
      <c r="DO107" s="3"/>
      <c r="DP107" s="7"/>
      <c r="DQ107" s="3"/>
      <c r="DR107" s="4"/>
      <c r="DS107" s="15"/>
      <c r="DT107" s="1"/>
      <c r="DU107" s="3"/>
      <c r="DV107" s="7"/>
      <c r="DW107" s="3"/>
      <c r="DX107" s="4"/>
      <c r="DY107" s="15"/>
      <c r="DZ107" s="1"/>
      <c r="EA107" s="3"/>
      <c r="EB107" s="7"/>
      <c r="EC107" s="3"/>
      <c r="ED107" s="4"/>
      <c r="EE107" s="15"/>
      <c r="EF107" s="130">
        <f>'Multipliers for tiers'!$I$4*SUM(CV107,CY107,DB107,DE107,DH107,DQ107,DN107,DT107,DK107,DW107,DZ107,EC107)+'Multipliers for tiers'!$I$5*SUM(CW107,CZ107,DC107,DF107,DI107,DR107,DO107,DU107,DL107,DX107,EA107,ED107)+'Multipliers for tiers'!$I$6*SUM(CX107,DA107,DD107,DG107,DJ107,DS107,DP107,DV107,DM107,DY107,EB107,EE107)</f>
        <v>0</v>
      </c>
      <c r="EG107" s="144">
        <f t="shared" si="14"/>
        <v>0</v>
      </c>
      <c r="EH107" s="133" t="str">
        <f t="shared" si="15"/>
        <v xml:space="preserve"> </v>
      </c>
      <c r="EI107" s="164" t="str">
        <f>IFERROR(IF($M107='Progress check conditions'!$J$4,VLOOKUP($EH107,'Progress check conditions'!$K$4:$L$6,2,TRUE),IF($M107='Progress check conditions'!$J$7,VLOOKUP($EH107,'Progress check conditions'!$K$7:$L$9,2,TRUE),IF($M107='Progress check conditions'!$J$10,VLOOKUP($EH107,'Progress check conditions'!$K$10:$L$12,2,TRUE),IF($M107='Progress check conditions'!$J$13,VLOOKUP($EH107,'Progress check conditions'!$K$13:$L$15,2,TRUE),IF($M107='Progress check conditions'!$J$16,VLOOKUP($EH107,'Progress check conditions'!$K$16:$L$18,2,TRUE),IF($M107='Progress check conditions'!$J$19,VLOOKUP($EH107,'Progress check conditions'!$K$19:$L$21,2,TRUE),VLOOKUP($EH107,'Progress check conditions'!$K$22:$L$24,2,TRUE))))))),"No judgement")</f>
        <v>No judgement</v>
      </c>
      <c r="EJ107" s="115"/>
      <c r="EK107" s="116"/>
      <c r="EL107" s="117"/>
      <c r="EM107" s="1"/>
      <c r="EN107" s="4"/>
      <c r="EO107" s="16"/>
      <c r="EP107" s="8"/>
      <c r="EQ107" s="6"/>
      <c r="ER107" s="6"/>
      <c r="ES107" s="6"/>
      <c r="ET107" s="5"/>
      <c r="EU107" s="1"/>
      <c r="EV107" s="4"/>
      <c r="EW107" s="16"/>
      <c r="EX107" s="8"/>
      <c r="EY107" s="6"/>
      <c r="EZ107" s="4"/>
      <c r="FA107" s="16"/>
      <c r="FB107" s="9"/>
      <c r="FC107" s="1"/>
      <c r="FD107" s="4"/>
      <c r="FE107" s="16"/>
      <c r="FF107" s="8"/>
      <c r="FG107" s="6"/>
      <c r="FH107" s="4"/>
      <c r="FI107" s="16"/>
      <c r="FJ107" s="9"/>
      <c r="FK107" s="1"/>
      <c r="FL107" s="4"/>
      <c r="FM107" s="16"/>
      <c r="FN107" s="7"/>
      <c r="FO107" s="3"/>
      <c r="FP107" s="5"/>
      <c r="FQ107" s="5"/>
      <c r="FR107" s="15"/>
      <c r="FS107" s="1"/>
      <c r="FT107" s="4"/>
      <c r="FU107" s="16"/>
      <c r="FV107" s="7"/>
      <c r="FW107" s="3"/>
      <c r="FX107" s="5"/>
      <c r="FY107" s="5"/>
      <c r="FZ107" s="15"/>
      <c r="GA107" s="1"/>
      <c r="GB107" s="4"/>
      <c r="GC107" s="4"/>
      <c r="GD107" s="7"/>
      <c r="GE107" s="3"/>
      <c r="GF107" s="5"/>
      <c r="GG107" s="5"/>
      <c r="GH107" s="15"/>
      <c r="GI107" s="130">
        <f>'Multipliers for tiers'!$L$4*SUM(EM107,EQ107,EU107,EY107,FC107,FG107,FK107,FO107,FS107,FW107,GA107,GE107)+'Multipliers for tiers'!$L$5*SUM(EN107,ER107,EV107,EZ107,FD107,FH107,FL107,FP107,FT107,FX107,GB107,GF107)+'Multipliers for tiers'!$L$6*SUM(EO107,ES107,EW107,FA107,FE107,FI107,FM107,FQ107,FU107,FY107,GC107,GG107)+'Multipliers for tiers'!$L$7*SUM(EP107,ET107,EX107,FB107,FF107,FJ107,FN107,FR107,FV107,FZ107,GD107,GH107)</f>
        <v>0</v>
      </c>
      <c r="GJ107" s="144">
        <f t="shared" si="16"/>
        <v>0</v>
      </c>
      <c r="GK107" s="136" t="str">
        <f t="shared" si="17"/>
        <v xml:space="preserve"> </v>
      </c>
      <c r="GL107" s="164" t="str">
        <f>IFERROR(IF($M107='Progress check conditions'!$N$4,VLOOKUP($GK107,'Progress check conditions'!$O$4:$P$6,2,TRUE),IF($M107='Progress check conditions'!$N$7,VLOOKUP($GK107,'Progress check conditions'!$O$7:$P$9,2,TRUE),IF($M107='Progress check conditions'!$N$10,VLOOKUP($GK107,'Progress check conditions'!$O$10:$P$12,2,TRUE),IF($M107='Progress check conditions'!$N$13,VLOOKUP($GK107,'Progress check conditions'!$O$13:$P$15,2,TRUE),IF($M107='Progress check conditions'!$N$16,VLOOKUP($GK107,'Progress check conditions'!$O$16:$P$18,2,TRUE),IF($M107='Progress check conditions'!$N$19,VLOOKUP($GK107,'Progress check conditions'!$O$19:$P$21,2,TRUE),VLOOKUP($GK107,'Progress check conditions'!$O$22:$P$24,2,TRUE))))))),"No judgement")</f>
        <v>No judgement</v>
      </c>
      <c r="GM107" s="115"/>
      <c r="GN107" s="116"/>
      <c r="GO107" s="117"/>
      <c r="GP107" s="1"/>
      <c r="GQ107" s="4"/>
      <c r="GR107" s="4"/>
      <c r="GS107" s="8"/>
      <c r="GT107" s="6"/>
      <c r="GU107" s="6"/>
      <c r="GV107" s="6"/>
      <c r="GW107" s="5"/>
      <c r="GX107" s="1"/>
      <c r="GY107" s="4"/>
      <c r="GZ107" s="4"/>
      <c r="HA107" s="8"/>
      <c r="HB107" s="6"/>
      <c r="HC107" s="4"/>
      <c r="HD107" s="4"/>
      <c r="HE107" s="9"/>
      <c r="HF107" s="1"/>
      <c r="HG107" s="4"/>
      <c r="HH107" s="4"/>
      <c r="HI107" s="8"/>
      <c r="HJ107" s="6"/>
      <c r="HK107" s="4"/>
      <c r="HL107" s="4"/>
      <c r="HM107" s="9"/>
      <c r="HN107" s="130">
        <f>'Multipliers for tiers'!$O$4*SUM(GP107,GT107,GX107,HB107,HF107,HJ107)+'Multipliers for tiers'!$O$5*SUM(GQ107,GU107,GY107,HC107,HG107,HK107)+'Multipliers for tiers'!$O$6*SUM(GR107,GV107,GZ107,HD107,HH107,HL107)+'Multipliers for tiers'!$O$7*SUM(GS107,GW107,HA107,HE107,HI107,HM107)</f>
        <v>0</v>
      </c>
      <c r="HO107" s="144">
        <f t="shared" si="18"/>
        <v>0</v>
      </c>
      <c r="HP107" s="136" t="str">
        <f t="shared" si="19"/>
        <v xml:space="preserve"> </v>
      </c>
      <c r="HQ107" s="164" t="str">
        <f>IFERROR(IF($M107='Progress check conditions'!$N$4,VLOOKUP($HP107,'Progress check conditions'!$S$4:$T$6,2,TRUE),IF($M107='Progress check conditions'!$N$7,VLOOKUP($HP107,'Progress check conditions'!$S$7:$T$9,2,TRUE),IF($M107='Progress check conditions'!$N$10,VLOOKUP($HP107,'Progress check conditions'!$S$10:$T$12,2,TRUE),IF($M107='Progress check conditions'!$N$13,VLOOKUP($HP107,'Progress check conditions'!$S$13:$T$15,2,TRUE),IF($M107='Progress check conditions'!$N$16,VLOOKUP($HP107,'Progress check conditions'!$S$16:$T$18,2,TRUE),IF($M107='Progress check conditions'!$N$19,VLOOKUP($HP107,'Progress check conditions'!$S$19:$T$21,2,TRUE),VLOOKUP($HP107,'Progress check conditions'!$S$22:$T$24,2,TRUE))))))),"No judgement")</f>
        <v>No judgement</v>
      </c>
      <c r="HR107" s="115"/>
      <c r="HS107" s="116"/>
      <c r="HT107" s="117"/>
    </row>
    <row r="108" spans="1:228" x14ac:dyDescent="0.3">
      <c r="A108" s="156"/>
      <c r="B108" s="110"/>
      <c r="C108" s="111"/>
      <c r="D108" s="109"/>
      <c r="E108" s="112"/>
      <c r="F108" s="112"/>
      <c r="G108" s="112"/>
      <c r="H108" s="112"/>
      <c r="I108" s="113"/>
      <c r="J108" s="109"/>
      <c r="K108" s="113"/>
      <c r="L108" s="109"/>
      <c r="M108" s="114"/>
      <c r="N108" s="1"/>
      <c r="O108" s="5"/>
      <c r="P108" s="8"/>
      <c r="Q108" s="6"/>
      <c r="R108" s="5"/>
      <c r="S108" s="9"/>
      <c r="T108" s="1"/>
      <c r="U108" s="4"/>
      <c r="V108" s="8"/>
      <c r="W108" s="6"/>
      <c r="X108" s="4"/>
      <c r="Y108" s="9"/>
      <c r="Z108" s="1"/>
      <c r="AA108" s="4"/>
      <c r="AB108" s="8"/>
      <c r="AC108" s="6"/>
      <c r="AD108" s="4"/>
      <c r="AE108" s="9"/>
      <c r="AF108" s="1"/>
      <c r="AG108" s="3"/>
      <c r="AH108" s="7"/>
      <c r="AI108" s="3"/>
      <c r="AJ108" s="4"/>
      <c r="AK108" s="15"/>
      <c r="AL108" s="1"/>
      <c r="AM108" s="3"/>
      <c r="AN108" s="7"/>
      <c r="AO108" s="3"/>
      <c r="AP108" s="4"/>
      <c r="AQ108" s="15"/>
      <c r="AR108" s="1"/>
      <c r="AS108" s="3"/>
      <c r="AT108" s="43"/>
      <c r="AU108" s="130">
        <f>'Multipliers for tiers'!$C$4*SUM(N108,Q108,T108,W108,AF108,AC108,AI108,Z108,AL108,AO108,AR108)+'Multipliers for tiers'!$C$5*SUM(O108,R108,U108,X108,AG108,AD108,AJ108,AA108,AM108,AP108,AS108)+'Multipliers for tiers'!$C$6*SUM(P108,S108,V108,Y108,AH108,AE108,AK108,AB108,AN108,AQ108,AT108)</f>
        <v>0</v>
      </c>
      <c r="AV108" s="141">
        <f t="shared" si="10"/>
        <v>0</v>
      </c>
      <c r="AW108" s="151" t="str">
        <f t="shared" si="11"/>
        <v xml:space="preserve"> </v>
      </c>
      <c r="AX108" s="164" t="str">
        <f>IFERROR(IF($M108='Progress check conditions'!$B$4,VLOOKUP($AW108,'Progress check conditions'!$C$4:$D$6,2,TRUE),IF($M108='Progress check conditions'!$B$7,VLOOKUP($AW108,'Progress check conditions'!$C$7:$D$9,2,TRUE),IF($M108='Progress check conditions'!$B$10,VLOOKUP($AW108,'Progress check conditions'!$C$10:$D$12,2,TRUE),IF($M108='Progress check conditions'!$B$13,VLOOKUP($AW108,'Progress check conditions'!$C$13:$D$15,2,TRUE),IF($M108='Progress check conditions'!$B$16,VLOOKUP($AW108,'Progress check conditions'!$C$16:$D$18,2,TRUE),IF($M108='Progress check conditions'!$B$19,VLOOKUP($AW108,'Progress check conditions'!$C$19:$D$21,2,TRUE),VLOOKUP($AW108,'Progress check conditions'!$C$22:$D$24,2,TRUE))))))),"No judgement")</f>
        <v>No judgement</v>
      </c>
      <c r="AY108" s="115"/>
      <c r="AZ108" s="116"/>
      <c r="BA108" s="117"/>
      <c r="BB108" s="6"/>
      <c r="BC108" s="5"/>
      <c r="BD108" s="8"/>
      <c r="BE108" s="6"/>
      <c r="BF108" s="5"/>
      <c r="BG108" s="9"/>
      <c r="BH108" s="1"/>
      <c r="BI108" s="4"/>
      <c r="BJ108" s="8"/>
      <c r="BK108" s="6"/>
      <c r="BL108" s="4"/>
      <c r="BM108" s="9"/>
      <c r="BN108" s="1"/>
      <c r="BO108" s="4"/>
      <c r="BP108" s="8"/>
      <c r="BQ108" s="6"/>
      <c r="BR108" s="4"/>
      <c r="BS108" s="9"/>
      <c r="BT108" s="1"/>
      <c r="BU108" s="3"/>
      <c r="BV108" s="7"/>
      <c r="BW108" s="3"/>
      <c r="BX108" s="4"/>
      <c r="BY108" s="15"/>
      <c r="BZ108" s="1"/>
      <c r="CA108" s="3"/>
      <c r="CB108" s="7"/>
      <c r="CC108" s="3"/>
      <c r="CD108" s="4"/>
      <c r="CE108" s="15"/>
      <c r="CF108" s="1"/>
      <c r="CG108" s="3"/>
      <c r="CH108" s="7"/>
      <c r="CI108" s="2"/>
      <c r="CJ108" s="4"/>
      <c r="CK108" s="19"/>
      <c r="CL108" s="3"/>
      <c r="CM108" s="4"/>
      <c r="CN108" s="15"/>
      <c r="CO108" s="130">
        <f>'Multipliers for tiers'!$F$4*SUM(BB108,BE108,BH108,BK108,BN108,BQ108,BZ108,BW108,CC108,BT108,CF108,CI108,CL108)+'Multipliers for tiers'!$F$5*SUM(BC108,BF108,BI108,BL108,BO108,BR108,CA108,BX108,CD108,BU108,CG108,CJ108,CM108)+'Multipliers for tiers'!$F$6*SUM(BD108,BG108,BJ108,BM108,BP108,BS108,CB108,BY108,CE108,BV108,CH108,CK108,CN108)</f>
        <v>0</v>
      </c>
      <c r="CP108" s="144">
        <f t="shared" si="12"/>
        <v>0</v>
      </c>
      <c r="CQ108" s="133" t="str">
        <f t="shared" si="13"/>
        <v xml:space="preserve"> </v>
      </c>
      <c r="CR108" s="164" t="str">
        <f>IFERROR(IF($M108='Progress check conditions'!$F$4,VLOOKUP($CQ108,'Progress check conditions'!$G$4:$H$6,2,TRUE),IF($M108='Progress check conditions'!$F$7,VLOOKUP($CQ108,'Progress check conditions'!$G$7:$H$9,2,TRUE),IF($M108='Progress check conditions'!$F$10,VLOOKUP($CQ108,'Progress check conditions'!$G$10:$H$12,2,TRUE),IF($M108='Progress check conditions'!$F$13,VLOOKUP($CQ108,'Progress check conditions'!$G$13:$H$15,2,TRUE),IF($M108='Progress check conditions'!$F$16,VLOOKUP($CQ108,'Progress check conditions'!$G$16:$H$18,2,TRUE),IF($M108='Progress check conditions'!$F$19,VLOOKUP($CQ108,'Progress check conditions'!$G$19:$H$21,2,TRUE),VLOOKUP($CQ108,'Progress check conditions'!$G$22:$H$24,2,TRUE))))))),"No judgement")</f>
        <v>No judgement</v>
      </c>
      <c r="CS108" s="115"/>
      <c r="CT108" s="116"/>
      <c r="CU108" s="117"/>
      <c r="CV108" s="1"/>
      <c r="CW108" s="5"/>
      <c r="CX108" s="8"/>
      <c r="CY108" s="6"/>
      <c r="CZ108" s="5"/>
      <c r="DA108" s="9"/>
      <c r="DB108" s="1"/>
      <c r="DC108" s="4"/>
      <c r="DD108" s="8"/>
      <c r="DE108" s="6"/>
      <c r="DF108" s="4"/>
      <c r="DG108" s="9"/>
      <c r="DH108" s="1"/>
      <c r="DI108" s="4"/>
      <c r="DJ108" s="8"/>
      <c r="DK108" s="6"/>
      <c r="DL108" s="4"/>
      <c r="DM108" s="9"/>
      <c r="DN108" s="1"/>
      <c r="DO108" s="3"/>
      <c r="DP108" s="7"/>
      <c r="DQ108" s="3"/>
      <c r="DR108" s="4"/>
      <c r="DS108" s="15"/>
      <c r="DT108" s="1"/>
      <c r="DU108" s="3"/>
      <c r="DV108" s="7"/>
      <c r="DW108" s="3"/>
      <c r="DX108" s="4"/>
      <c r="DY108" s="15"/>
      <c r="DZ108" s="1"/>
      <c r="EA108" s="3"/>
      <c r="EB108" s="7"/>
      <c r="EC108" s="3"/>
      <c r="ED108" s="4"/>
      <c r="EE108" s="15"/>
      <c r="EF108" s="130">
        <f>'Multipliers for tiers'!$I$4*SUM(CV108,CY108,DB108,DE108,DH108,DQ108,DN108,DT108,DK108,DW108,DZ108,EC108)+'Multipliers for tiers'!$I$5*SUM(CW108,CZ108,DC108,DF108,DI108,DR108,DO108,DU108,DL108,DX108,EA108,ED108)+'Multipliers for tiers'!$I$6*SUM(CX108,DA108,DD108,DG108,DJ108,DS108,DP108,DV108,DM108,DY108,EB108,EE108)</f>
        <v>0</v>
      </c>
      <c r="EG108" s="144">
        <f t="shared" si="14"/>
        <v>0</v>
      </c>
      <c r="EH108" s="133" t="str">
        <f t="shared" si="15"/>
        <v xml:space="preserve"> </v>
      </c>
      <c r="EI108" s="164" t="str">
        <f>IFERROR(IF($M108='Progress check conditions'!$J$4,VLOOKUP($EH108,'Progress check conditions'!$K$4:$L$6,2,TRUE),IF($M108='Progress check conditions'!$J$7,VLOOKUP($EH108,'Progress check conditions'!$K$7:$L$9,2,TRUE),IF($M108='Progress check conditions'!$J$10,VLOOKUP($EH108,'Progress check conditions'!$K$10:$L$12,2,TRUE),IF($M108='Progress check conditions'!$J$13,VLOOKUP($EH108,'Progress check conditions'!$K$13:$L$15,2,TRUE),IF($M108='Progress check conditions'!$J$16,VLOOKUP($EH108,'Progress check conditions'!$K$16:$L$18,2,TRUE),IF($M108='Progress check conditions'!$J$19,VLOOKUP($EH108,'Progress check conditions'!$K$19:$L$21,2,TRUE),VLOOKUP($EH108,'Progress check conditions'!$K$22:$L$24,2,TRUE))))))),"No judgement")</f>
        <v>No judgement</v>
      </c>
      <c r="EJ108" s="115"/>
      <c r="EK108" s="116"/>
      <c r="EL108" s="117"/>
      <c r="EM108" s="1"/>
      <c r="EN108" s="4"/>
      <c r="EO108" s="16"/>
      <c r="EP108" s="8"/>
      <c r="EQ108" s="6"/>
      <c r="ER108" s="6"/>
      <c r="ES108" s="6"/>
      <c r="ET108" s="5"/>
      <c r="EU108" s="1"/>
      <c r="EV108" s="4"/>
      <c r="EW108" s="16"/>
      <c r="EX108" s="8"/>
      <c r="EY108" s="6"/>
      <c r="EZ108" s="4"/>
      <c r="FA108" s="16"/>
      <c r="FB108" s="9"/>
      <c r="FC108" s="1"/>
      <c r="FD108" s="4"/>
      <c r="FE108" s="16"/>
      <c r="FF108" s="8"/>
      <c r="FG108" s="6"/>
      <c r="FH108" s="4"/>
      <c r="FI108" s="16"/>
      <c r="FJ108" s="9"/>
      <c r="FK108" s="1"/>
      <c r="FL108" s="4"/>
      <c r="FM108" s="16"/>
      <c r="FN108" s="7"/>
      <c r="FO108" s="3"/>
      <c r="FP108" s="5"/>
      <c r="FQ108" s="5"/>
      <c r="FR108" s="15"/>
      <c r="FS108" s="1"/>
      <c r="FT108" s="4"/>
      <c r="FU108" s="16"/>
      <c r="FV108" s="7"/>
      <c r="FW108" s="3"/>
      <c r="FX108" s="5"/>
      <c r="FY108" s="5"/>
      <c r="FZ108" s="15"/>
      <c r="GA108" s="1"/>
      <c r="GB108" s="4"/>
      <c r="GC108" s="4"/>
      <c r="GD108" s="7"/>
      <c r="GE108" s="3"/>
      <c r="GF108" s="5"/>
      <c r="GG108" s="5"/>
      <c r="GH108" s="15"/>
      <c r="GI108" s="130">
        <f>'Multipliers for tiers'!$L$4*SUM(EM108,EQ108,EU108,EY108,FC108,FG108,FK108,FO108,FS108,FW108,GA108,GE108)+'Multipliers for tiers'!$L$5*SUM(EN108,ER108,EV108,EZ108,FD108,FH108,FL108,FP108,FT108,FX108,GB108,GF108)+'Multipliers for tiers'!$L$6*SUM(EO108,ES108,EW108,FA108,FE108,FI108,FM108,FQ108,FU108,FY108,GC108,GG108)+'Multipliers for tiers'!$L$7*SUM(EP108,ET108,EX108,FB108,FF108,FJ108,FN108,FR108,FV108,FZ108,GD108,GH108)</f>
        <v>0</v>
      </c>
      <c r="GJ108" s="144">
        <f t="shared" si="16"/>
        <v>0</v>
      </c>
      <c r="GK108" s="136" t="str">
        <f t="shared" si="17"/>
        <v xml:space="preserve"> </v>
      </c>
      <c r="GL108" s="164" t="str">
        <f>IFERROR(IF($M108='Progress check conditions'!$N$4,VLOOKUP($GK108,'Progress check conditions'!$O$4:$P$6,2,TRUE),IF($M108='Progress check conditions'!$N$7,VLOOKUP($GK108,'Progress check conditions'!$O$7:$P$9,2,TRUE),IF($M108='Progress check conditions'!$N$10,VLOOKUP($GK108,'Progress check conditions'!$O$10:$P$12,2,TRUE),IF($M108='Progress check conditions'!$N$13,VLOOKUP($GK108,'Progress check conditions'!$O$13:$P$15,2,TRUE),IF($M108='Progress check conditions'!$N$16,VLOOKUP($GK108,'Progress check conditions'!$O$16:$P$18,2,TRUE),IF($M108='Progress check conditions'!$N$19,VLOOKUP($GK108,'Progress check conditions'!$O$19:$P$21,2,TRUE),VLOOKUP($GK108,'Progress check conditions'!$O$22:$P$24,2,TRUE))))))),"No judgement")</f>
        <v>No judgement</v>
      </c>
      <c r="GM108" s="115"/>
      <c r="GN108" s="116"/>
      <c r="GO108" s="117"/>
      <c r="GP108" s="1"/>
      <c r="GQ108" s="4"/>
      <c r="GR108" s="4"/>
      <c r="GS108" s="8"/>
      <c r="GT108" s="6"/>
      <c r="GU108" s="6"/>
      <c r="GV108" s="6"/>
      <c r="GW108" s="5"/>
      <c r="GX108" s="1"/>
      <c r="GY108" s="4"/>
      <c r="GZ108" s="4"/>
      <c r="HA108" s="8"/>
      <c r="HB108" s="6"/>
      <c r="HC108" s="4"/>
      <c r="HD108" s="4"/>
      <c r="HE108" s="9"/>
      <c r="HF108" s="1"/>
      <c r="HG108" s="4"/>
      <c r="HH108" s="4"/>
      <c r="HI108" s="8"/>
      <c r="HJ108" s="6"/>
      <c r="HK108" s="4"/>
      <c r="HL108" s="4"/>
      <c r="HM108" s="9"/>
      <c r="HN108" s="130">
        <f>'Multipliers for tiers'!$O$4*SUM(GP108,GT108,GX108,HB108,HF108,HJ108)+'Multipliers for tiers'!$O$5*SUM(GQ108,GU108,GY108,HC108,HG108,HK108)+'Multipliers for tiers'!$O$6*SUM(GR108,GV108,GZ108,HD108,HH108,HL108)+'Multipliers for tiers'!$O$7*SUM(GS108,GW108,HA108,HE108,HI108,HM108)</f>
        <v>0</v>
      </c>
      <c r="HO108" s="144">
        <f t="shared" si="18"/>
        <v>0</v>
      </c>
      <c r="HP108" s="136" t="str">
        <f t="shared" si="19"/>
        <v xml:space="preserve"> </v>
      </c>
      <c r="HQ108" s="164" t="str">
        <f>IFERROR(IF($M108='Progress check conditions'!$N$4,VLOOKUP($HP108,'Progress check conditions'!$S$4:$T$6,2,TRUE),IF($M108='Progress check conditions'!$N$7,VLOOKUP($HP108,'Progress check conditions'!$S$7:$T$9,2,TRUE),IF($M108='Progress check conditions'!$N$10,VLOOKUP($HP108,'Progress check conditions'!$S$10:$T$12,2,TRUE),IF($M108='Progress check conditions'!$N$13,VLOOKUP($HP108,'Progress check conditions'!$S$13:$T$15,2,TRUE),IF($M108='Progress check conditions'!$N$16,VLOOKUP($HP108,'Progress check conditions'!$S$16:$T$18,2,TRUE),IF($M108='Progress check conditions'!$N$19,VLOOKUP($HP108,'Progress check conditions'!$S$19:$T$21,2,TRUE),VLOOKUP($HP108,'Progress check conditions'!$S$22:$T$24,2,TRUE))))))),"No judgement")</f>
        <v>No judgement</v>
      </c>
      <c r="HR108" s="115"/>
      <c r="HS108" s="116"/>
      <c r="HT108" s="117"/>
    </row>
    <row r="109" spans="1:228" x14ac:dyDescent="0.3">
      <c r="A109" s="156"/>
      <c r="B109" s="110"/>
      <c r="C109" s="111"/>
      <c r="D109" s="109"/>
      <c r="E109" s="112"/>
      <c r="F109" s="112"/>
      <c r="G109" s="112"/>
      <c r="H109" s="112"/>
      <c r="I109" s="113"/>
      <c r="J109" s="109"/>
      <c r="K109" s="113"/>
      <c r="L109" s="109"/>
      <c r="M109" s="114"/>
      <c r="N109" s="1"/>
      <c r="O109" s="5"/>
      <c r="P109" s="8"/>
      <c r="Q109" s="6"/>
      <c r="R109" s="5"/>
      <c r="S109" s="9"/>
      <c r="T109" s="1"/>
      <c r="U109" s="4"/>
      <c r="V109" s="8"/>
      <c r="W109" s="6"/>
      <c r="X109" s="4"/>
      <c r="Y109" s="9"/>
      <c r="Z109" s="1"/>
      <c r="AA109" s="4"/>
      <c r="AB109" s="8"/>
      <c r="AC109" s="6"/>
      <c r="AD109" s="4"/>
      <c r="AE109" s="9"/>
      <c r="AF109" s="1"/>
      <c r="AG109" s="3"/>
      <c r="AH109" s="7"/>
      <c r="AI109" s="3"/>
      <c r="AJ109" s="4"/>
      <c r="AK109" s="15"/>
      <c r="AL109" s="1"/>
      <c r="AM109" s="3"/>
      <c r="AN109" s="7"/>
      <c r="AO109" s="3"/>
      <c r="AP109" s="4"/>
      <c r="AQ109" s="15"/>
      <c r="AR109" s="1"/>
      <c r="AS109" s="3"/>
      <c r="AT109" s="43"/>
      <c r="AU109" s="130">
        <f>'Multipliers for tiers'!$C$4*SUM(N109,Q109,T109,W109,AF109,AC109,AI109,Z109,AL109,AO109,AR109)+'Multipliers for tiers'!$C$5*SUM(O109,R109,U109,X109,AG109,AD109,AJ109,AA109,AM109,AP109,AS109)+'Multipliers for tiers'!$C$6*SUM(P109,S109,V109,Y109,AH109,AE109,AK109,AB109,AN109,AQ109,AT109)</f>
        <v>0</v>
      </c>
      <c r="AV109" s="141">
        <f t="shared" si="10"/>
        <v>0</v>
      </c>
      <c r="AW109" s="151" t="str">
        <f t="shared" si="11"/>
        <v xml:space="preserve"> </v>
      </c>
      <c r="AX109" s="164" t="str">
        <f>IFERROR(IF($M109='Progress check conditions'!$B$4,VLOOKUP($AW109,'Progress check conditions'!$C$4:$D$6,2,TRUE),IF($M109='Progress check conditions'!$B$7,VLOOKUP($AW109,'Progress check conditions'!$C$7:$D$9,2,TRUE),IF($M109='Progress check conditions'!$B$10,VLOOKUP($AW109,'Progress check conditions'!$C$10:$D$12,2,TRUE),IF($M109='Progress check conditions'!$B$13,VLOOKUP($AW109,'Progress check conditions'!$C$13:$D$15,2,TRUE),IF($M109='Progress check conditions'!$B$16,VLOOKUP($AW109,'Progress check conditions'!$C$16:$D$18,2,TRUE),IF($M109='Progress check conditions'!$B$19,VLOOKUP($AW109,'Progress check conditions'!$C$19:$D$21,2,TRUE),VLOOKUP($AW109,'Progress check conditions'!$C$22:$D$24,2,TRUE))))))),"No judgement")</f>
        <v>No judgement</v>
      </c>
      <c r="AY109" s="115"/>
      <c r="AZ109" s="116"/>
      <c r="BA109" s="117"/>
      <c r="BB109" s="6"/>
      <c r="BC109" s="5"/>
      <c r="BD109" s="8"/>
      <c r="BE109" s="6"/>
      <c r="BF109" s="5"/>
      <c r="BG109" s="9"/>
      <c r="BH109" s="1"/>
      <c r="BI109" s="4"/>
      <c r="BJ109" s="8"/>
      <c r="BK109" s="6"/>
      <c r="BL109" s="4"/>
      <c r="BM109" s="9"/>
      <c r="BN109" s="1"/>
      <c r="BO109" s="4"/>
      <c r="BP109" s="8"/>
      <c r="BQ109" s="6"/>
      <c r="BR109" s="4"/>
      <c r="BS109" s="9"/>
      <c r="BT109" s="1"/>
      <c r="BU109" s="3"/>
      <c r="BV109" s="7"/>
      <c r="BW109" s="3"/>
      <c r="BX109" s="4"/>
      <c r="BY109" s="15"/>
      <c r="BZ109" s="1"/>
      <c r="CA109" s="3"/>
      <c r="CB109" s="7"/>
      <c r="CC109" s="3"/>
      <c r="CD109" s="4"/>
      <c r="CE109" s="15"/>
      <c r="CF109" s="1"/>
      <c r="CG109" s="3"/>
      <c r="CH109" s="7"/>
      <c r="CI109" s="2"/>
      <c r="CJ109" s="4"/>
      <c r="CK109" s="19"/>
      <c r="CL109" s="3"/>
      <c r="CM109" s="4"/>
      <c r="CN109" s="15"/>
      <c r="CO109" s="130">
        <f>'Multipliers for tiers'!$F$4*SUM(BB109,BE109,BH109,BK109,BN109,BQ109,BZ109,BW109,CC109,BT109,CF109,CI109,CL109)+'Multipliers for tiers'!$F$5*SUM(BC109,BF109,BI109,BL109,BO109,BR109,CA109,BX109,CD109,BU109,CG109,CJ109,CM109)+'Multipliers for tiers'!$F$6*SUM(BD109,BG109,BJ109,BM109,BP109,BS109,CB109,BY109,CE109,BV109,CH109,CK109,CN109)</f>
        <v>0</v>
      </c>
      <c r="CP109" s="144">
        <f t="shared" si="12"/>
        <v>0</v>
      </c>
      <c r="CQ109" s="133" t="str">
        <f t="shared" si="13"/>
        <v xml:space="preserve"> </v>
      </c>
      <c r="CR109" s="164" t="str">
        <f>IFERROR(IF($M109='Progress check conditions'!$F$4,VLOOKUP($CQ109,'Progress check conditions'!$G$4:$H$6,2,TRUE),IF($M109='Progress check conditions'!$F$7,VLOOKUP($CQ109,'Progress check conditions'!$G$7:$H$9,2,TRUE),IF($M109='Progress check conditions'!$F$10,VLOOKUP($CQ109,'Progress check conditions'!$G$10:$H$12,2,TRUE),IF($M109='Progress check conditions'!$F$13,VLOOKUP($CQ109,'Progress check conditions'!$G$13:$H$15,2,TRUE),IF($M109='Progress check conditions'!$F$16,VLOOKUP($CQ109,'Progress check conditions'!$G$16:$H$18,2,TRUE),IF($M109='Progress check conditions'!$F$19,VLOOKUP($CQ109,'Progress check conditions'!$G$19:$H$21,2,TRUE),VLOOKUP($CQ109,'Progress check conditions'!$G$22:$H$24,2,TRUE))))))),"No judgement")</f>
        <v>No judgement</v>
      </c>
      <c r="CS109" s="115"/>
      <c r="CT109" s="116"/>
      <c r="CU109" s="117"/>
      <c r="CV109" s="1"/>
      <c r="CW109" s="5"/>
      <c r="CX109" s="8"/>
      <c r="CY109" s="6"/>
      <c r="CZ109" s="5"/>
      <c r="DA109" s="9"/>
      <c r="DB109" s="1"/>
      <c r="DC109" s="4"/>
      <c r="DD109" s="8"/>
      <c r="DE109" s="6"/>
      <c r="DF109" s="4"/>
      <c r="DG109" s="9"/>
      <c r="DH109" s="1"/>
      <c r="DI109" s="4"/>
      <c r="DJ109" s="8"/>
      <c r="DK109" s="6"/>
      <c r="DL109" s="4"/>
      <c r="DM109" s="9"/>
      <c r="DN109" s="1"/>
      <c r="DO109" s="3"/>
      <c r="DP109" s="7"/>
      <c r="DQ109" s="3"/>
      <c r="DR109" s="4"/>
      <c r="DS109" s="15"/>
      <c r="DT109" s="1"/>
      <c r="DU109" s="3"/>
      <c r="DV109" s="7"/>
      <c r="DW109" s="3"/>
      <c r="DX109" s="4"/>
      <c r="DY109" s="15"/>
      <c r="DZ109" s="1"/>
      <c r="EA109" s="3"/>
      <c r="EB109" s="7"/>
      <c r="EC109" s="3"/>
      <c r="ED109" s="4"/>
      <c r="EE109" s="15"/>
      <c r="EF109" s="130">
        <f>'Multipliers for tiers'!$I$4*SUM(CV109,CY109,DB109,DE109,DH109,DQ109,DN109,DT109,DK109,DW109,DZ109,EC109)+'Multipliers for tiers'!$I$5*SUM(CW109,CZ109,DC109,DF109,DI109,DR109,DO109,DU109,DL109,DX109,EA109,ED109)+'Multipliers for tiers'!$I$6*SUM(CX109,DA109,DD109,DG109,DJ109,DS109,DP109,DV109,DM109,DY109,EB109,EE109)</f>
        <v>0</v>
      </c>
      <c r="EG109" s="144">
        <f t="shared" si="14"/>
        <v>0</v>
      </c>
      <c r="EH109" s="133" t="str">
        <f t="shared" si="15"/>
        <v xml:space="preserve"> </v>
      </c>
      <c r="EI109" s="164" t="str">
        <f>IFERROR(IF($M109='Progress check conditions'!$J$4,VLOOKUP($EH109,'Progress check conditions'!$K$4:$L$6,2,TRUE),IF($M109='Progress check conditions'!$J$7,VLOOKUP($EH109,'Progress check conditions'!$K$7:$L$9,2,TRUE),IF($M109='Progress check conditions'!$J$10,VLOOKUP($EH109,'Progress check conditions'!$K$10:$L$12,2,TRUE),IF($M109='Progress check conditions'!$J$13,VLOOKUP($EH109,'Progress check conditions'!$K$13:$L$15,2,TRUE),IF($M109='Progress check conditions'!$J$16,VLOOKUP($EH109,'Progress check conditions'!$K$16:$L$18,2,TRUE),IF($M109='Progress check conditions'!$J$19,VLOOKUP($EH109,'Progress check conditions'!$K$19:$L$21,2,TRUE),VLOOKUP($EH109,'Progress check conditions'!$K$22:$L$24,2,TRUE))))))),"No judgement")</f>
        <v>No judgement</v>
      </c>
      <c r="EJ109" s="115"/>
      <c r="EK109" s="116"/>
      <c r="EL109" s="117"/>
      <c r="EM109" s="1"/>
      <c r="EN109" s="4"/>
      <c r="EO109" s="16"/>
      <c r="EP109" s="8"/>
      <c r="EQ109" s="6"/>
      <c r="ER109" s="6"/>
      <c r="ES109" s="6"/>
      <c r="ET109" s="5"/>
      <c r="EU109" s="1"/>
      <c r="EV109" s="4"/>
      <c r="EW109" s="16"/>
      <c r="EX109" s="8"/>
      <c r="EY109" s="6"/>
      <c r="EZ109" s="4"/>
      <c r="FA109" s="16"/>
      <c r="FB109" s="9"/>
      <c r="FC109" s="1"/>
      <c r="FD109" s="4"/>
      <c r="FE109" s="16"/>
      <c r="FF109" s="8"/>
      <c r="FG109" s="6"/>
      <c r="FH109" s="4"/>
      <c r="FI109" s="16"/>
      <c r="FJ109" s="9"/>
      <c r="FK109" s="1"/>
      <c r="FL109" s="4"/>
      <c r="FM109" s="16"/>
      <c r="FN109" s="7"/>
      <c r="FO109" s="3"/>
      <c r="FP109" s="5"/>
      <c r="FQ109" s="5"/>
      <c r="FR109" s="15"/>
      <c r="FS109" s="1"/>
      <c r="FT109" s="4"/>
      <c r="FU109" s="16"/>
      <c r="FV109" s="7"/>
      <c r="FW109" s="3"/>
      <c r="FX109" s="5"/>
      <c r="FY109" s="5"/>
      <c r="FZ109" s="15"/>
      <c r="GA109" s="1"/>
      <c r="GB109" s="4"/>
      <c r="GC109" s="4"/>
      <c r="GD109" s="7"/>
      <c r="GE109" s="3"/>
      <c r="GF109" s="5"/>
      <c r="GG109" s="5"/>
      <c r="GH109" s="15"/>
      <c r="GI109" s="130">
        <f>'Multipliers for tiers'!$L$4*SUM(EM109,EQ109,EU109,EY109,FC109,FG109,FK109,FO109,FS109,FW109,GA109,GE109)+'Multipliers for tiers'!$L$5*SUM(EN109,ER109,EV109,EZ109,FD109,FH109,FL109,FP109,FT109,FX109,GB109,GF109)+'Multipliers for tiers'!$L$6*SUM(EO109,ES109,EW109,FA109,FE109,FI109,FM109,FQ109,FU109,FY109,GC109,GG109)+'Multipliers for tiers'!$L$7*SUM(EP109,ET109,EX109,FB109,FF109,FJ109,FN109,FR109,FV109,FZ109,GD109,GH109)</f>
        <v>0</v>
      </c>
      <c r="GJ109" s="144">
        <f t="shared" si="16"/>
        <v>0</v>
      </c>
      <c r="GK109" s="136" t="str">
        <f t="shared" si="17"/>
        <v xml:space="preserve"> </v>
      </c>
      <c r="GL109" s="164" t="str">
        <f>IFERROR(IF($M109='Progress check conditions'!$N$4,VLOOKUP($GK109,'Progress check conditions'!$O$4:$P$6,2,TRUE),IF($M109='Progress check conditions'!$N$7,VLOOKUP($GK109,'Progress check conditions'!$O$7:$P$9,2,TRUE),IF($M109='Progress check conditions'!$N$10,VLOOKUP($GK109,'Progress check conditions'!$O$10:$P$12,2,TRUE),IF($M109='Progress check conditions'!$N$13,VLOOKUP($GK109,'Progress check conditions'!$O$13:$P$15,2,TRUE),IF($M109='Progress check conditions'!$N$16,VLOOKUP($GK109,'Progress check conditions'!$O$16:$P$18,2,TRUE),IF($M109='Progress check conditions'!$N$19,VLOOKUP($GK109,'Progress check conditions'!$O$19:$P$21,2,TRUE),VLOOKUP($GK109,'Progress check conditions'!$O$22:$P$24,2,TRUE))))))),"No judgement")</f>
        <v>No judgement</v>
      </c>
      <c r="GM109" s="115"/>
      <c r="GN109" s="116"/>
      <c r="GO109" s="117"/>
      <c r="GP109" s="1"/>
      <c r="GQ109" s="4"/>
      <c r="GR109" s="4"/>
      <c r="GS109" s="8"/>
      <c r="GT109" s="6"/>
      <c r="GU109" s="6"/>
      <c r="GV109" s="6"/>
      <c r="GW109" s="5"/>
      <c r="GX109" s="1"/>
      <c r="GY109" s="4"/>
      <c r="GZ109" s="4"/>
      <c r="HA109" s="8"/>
      <c r="HB109" s="6"/>
      <c r="HC109" s="4"/>
      <c r="HD109" s="4"/>
      <c r="HE109" s="9"/>
      <c r="HF109" s="1"/>
      <c r="HG109" s="4"/>
      <c r="HH109" s="4"/>
      <c r="HI109" s="8"/>
      <c r="HJ109" s="6"/>
      <c r="HK109" s="4"/>
      <c r="HL109" s="4"/>
      <c r="HM109" s="9"/>
      <c r="HN109" s="130">
        <f>'Multipliers for tiers'!$O$4*SUM(GP109,GT109,GX109,HB109,HF109,HJ109)+'Multipliers for tiers'!$O$5*SUM(GQ109,GU109,GY109,HC109,HG109,HK109)+'Multipliers for tiers'!$O$6*SUM(GR109,GV109,GZ109,HD109,HH109,HL109)+'Multipliers for tiers'!$O$7*SUM(GS109,GW109,HA109,HE109,HI109,HM109)</f>
        <v>0</v>
      </c>
      <c r="HO109" s="144">
        <f t="shared" si="18"/>
        <v>0</v>
      </c>
      <c r="HP109" s="136" t="str">
        <f t="shared" si="19"/>
        <v xml:space="preserve"> </v>
      </c>
      <c r="HQ109" s="164" t="str">
        <f>IFERROR(IF($M109='Progress check conditions'!$N$4,VLOOKUP($HP109,'Progress check conditions'!$S$4:$T$6,2,TRUE),IF($M109='Progress check conditions'!$N$7,VLOOKUP($HP109,'Progress check conditions'!$S$7:$T$9,2,TRUE),IF($M109='Progress check conditions'!$N$10,VLOOKUP($HP109,'Progress check conditions'!$S$10:$T$12,2,TRUE),IF($M109='Progress check conditions'!$N$13,VLOOKUP($HP109,'Progress check conditions'!$S$13:$T$15,2,TRUE),IF($M109='Progress check conditions'!$N$16,VLOOKUP($HP109,'Progress check conditions'!$S$16:$T$18,2,TRUE),IF($M109='Progress check conditions'!$N$19,VLOOKUP($HP109,'Progress check conditions'!$S$19:$T$21,2,TRUE),VLOOKUP($HP109,'Progress check conditions'!$S$22:$T$24,2,TRUE))))))),"No judgement")</f>
        <v>No judgement</v>
      </c>
      <c r="HR109" s="115"/>
      <c r="HS109" s="116"/>
      <c r="HT109" s="117"/>
    </row>
    <row r="110" spans="1:228" x14ac:dyDescent="0.3">
      <c r="A110" s="156"/>
      <c r="B110" s="110"/>
      <c r="C110" s="111"/>
      <c r="D110" s="109"/>
      <c r="E110" s="112"/>
      <c r="F110" s="112"/>
      <c r="G110" s="112"/>
      <c r="H110" s="112"/>
      <c r="I110" s="113"/>
      <c r="J110" s="109"/>
      <c r="K110" s="113"/>
      <c r="L110" s="109"/>
      <c r="M110" s="114"/>
      <c r="N110" s="1"/>
      <c r="O110" s="5"/>
      <c r="P110" s="8"/>
      <c r="Q110" s="6"/>
      <c r="R110" s="5"/>
      <c r="S110" s="9"/>
      <c r="T110" s="1"/>
      <c r="U110" s="4"/>
      <c r="V110" s="8"/>
      <c r="W110" s="6"/>
      <c r="X110" s="4"/>
      <c r="Y110" s="9"/>
      <c r="Z110" s="1"/>
      <c r="AA110" s="4"/>
      <c r="AB110" s="8"/>
      <c r="AC110" s="6"/>
      <c r="AD110" s="4"/>
      <c r="AE110" s="9"/>
      <c r="AF110" s="1"/>
      <c r="AG110" s="3"/>
      <c r="AH110" s="7"/>
      <c r="AI110" s="3"/>
      <c r="AJ110" s="4"/>
      <c r="AK110" s="15"/>
      <c r="AL110" s="1"/>
      <c r="AM110" s="3"/>
      <c r="AN110" s="7"/>
      <c r="AO110" s="3"/>
      <c r="AP110" s="4"/>
      <c r="AQ110" s="15"/>
      <c r="AR110" s="1"/>
      <c r="AS110" s="3"/>
      <c r="AT110" s="43"/>
      <c r="AU110" s="130">
        <f>'Multipliers for tiers'!$C$4*SUM(N110,Q110,T110,W110,AF110,AC110,AI110,Z110,AL110,AO110,AR110)+'Multipliers for tiers'!$C$5*SUM(O110,R110,U110,X110,AG110,AD110,AJ110,AA110,AM110,AP110,AS110)+'Multipliers for tiers'!$C$6*SUM(P110,S110,V110,Y110,AH110,AE110,AK110,AB110,AN110,AQ110,AT110)</f>
        <v>0</v>
      </c>
      <c r="AV110" s="141">
        <f t="shared" si="10"/>
        <v>0</v>
      </c>
      <c r="AW110" s="151" t="str">
        <f t="shared" si="11"/>
        <v xml:space="preserve"> </v>
      </c>
      <c r="AX110" s="164" t="str">
        <f>IFERROR(IF($M110='Progress check conditions'!$B$4,VLOOKUP($AW110,'Progress check conditions'!$C$4:$D$6,2,TRUE),IF($M110='Progress check conditions'!$B$7,VLOOKUP($AW110,'Progress check conditions'!$C$7:$D$9,2,TRUE),IF($M110='Progress check conditions'!$B$10,VLOOKUP($AW110,'Progress check conditions'!$C$10:$D$12,2,TRUE),IF($M110='Progress check conditions'!$B$13,VLOOKUP($AW110,'Progress check conditions'!$C$13:$D$15,2,TRUE),IF($M110='Progress check conditions'!$B$16,VLOOKUP($AW110,'Progress check conditions'!$C$16:$D$18,2,TRUE),IF($M110='Progress check conditions'!$B$19,VLOOKUP($AW110,'Progress check conditions'!$C$19:$D$21,2,TRUE),VLOOKUP($AW110,'Progress check conditions'!$C$22:$D$24,2,TRUE))))))),"No judgement")</f>
        <v>No judgement</v>
      </c>
      <c r="AY110" s="115"/>
      <c r="AZ110" s="116"/>
      <c r="BA110" s="117"/>
      <c r="BB110" s="6"/>
      <c r="BC110" s="5"/>
      <c r="BD110" s="8"/>
      <c r="BE110" s="6"/>
      <c r="BF110" s="5"/>
      <c r="BG110" s="9"/>
      <c r="BH110" s="1"/>
      <c r="BI110" s="4"/>
      <c r="BJ110" s="8"/>
      <c r="BK110" s="6"/>
      <c r="BL110" s="4"/>
      <c r="BM110" s="9"/>
      <c r="BN110" s="1"/>
      <c r="BO110" s="4"/>
      <c r="BP110" s="8"/>
      <c r="BQ110" s="6"/>
      <c r="BR110" s="4"/>
      <c r="BS110" s="9"/>
      <c r="BT110" s="1"/>
      <c r="BU110" s="3"/>
      <c r="BV110" s="7"/>
      <c r="BW110" s="3"/>
      <c r="BX110" s="4"/>
      <c r="BY110" s="15"/>
      <c r="BZ110" s="1"/>
      <c r="CA110" s="3"/>
      <c r="CB110" s="7"/>
      <c r="CC110" s="3"/>
      <c r="CD110" s="4"/>
      <c r="CE110" s="15"/>
      <c r="CF110" s="1"/>
      <c r="CG110" s="3"/>
      <c r="CH110" s="7"/>
      <c r="CI110" s="2"/>
      <c r="CJ110" s="4"/>
      <c r="CK110" s="19"/>
      <c r="CL110" s="3"/>
      <c r="CM110" s="4"/>
      <c r="CN110" s="15"/>
      <c r="CO110" s="130">
        <f>'Multipliers for tiers'!$F$4*SUM(BB110,BE110,BH110,BK110,BN110,BQ110,BZ110,BW110,CC110,BT110,CF110,CI110,CL110)+'Multipliers for tiers'!$F$5*SUM(BC110,BF110,BI110,BL110,BO110,BR110,CA110,BX110,CD110,BU110,CG110,CJ110,CM110)+'Multipliers for tiers'!$F$6*SUM(BD110,BG110,BJ110,BM110,BP110,BS110,CB110,BY110,CE110,BV110,CH110,CK110,CN110)</f>
        <v>0</v>
      </c>
      <c r="CP110" s="144">
        <f t="shared" si="12"/>
        <v>0</v>
      </c>
      <c r="CQ110" s="133" t="str">
        <f t="shared" si="13"/>
        <v xml:space="preserve"> </v>
      </c>
      <c r="CR110" s="164" t="str">
        <f>IFERROR(IF($M110='Progress check conditions'!$F$4,VLOOKUP($CQ110,'Progress check conditions'!$G$4:$H$6,2,TRUE),IF($M110='Progress check conditions'!$F$7,VLOOKUP($CQ110,'Progress check conditions'!$G$7:$H$9,2,TRUE),IF($M110='Progress check conditions'!$F$10,VLOOKUP($CQ110,'Progress check conditions'!$G$10:$H$12,2,TRUE),IF($M110='Progress check conditions'!$F$13,VLOOKUP($CQ110,'Progress check conditions'!$G$13:$H$15,2,TRUE),IF($M110='Progress check conditions'!$F$16,VLOOKUP($CQ110,'Progress check conditions'!$G$16:$H$18,2,TRUE),IF($M110='Progress check conditions'!$F$19,VLOOKUP($CQ110,'Progress check conditions'!$G$19:$H$21,2,TRUE),VLOOKUP($CQ110,'Progress check conditions'!$G$22:$H$24,2,TRUE))))))),"No judgement")</f>
        <v>No judgement</v>
      </c>
      <c r="CS110" s="115"/>
      <c r="CT110" s="116"/>
      <c r="CU110" s="117"/>
      <c r="CV110" s="1"/>
      <c r="CW110" s="5"/>
      <c r="CX110" s="8"/>
      <c r="CY110" s="6"/>
      <c r="CZ110" s="5"/>
      <c r="DA110" s="9"/>
      <c r="DB110" s="1"/>
      <c r="DC110" s="4"/>
      <c r="DD110" s="8"/>
      <c r="DE110" s="6"/>
      <c r="DF110" s="4"/>
      <c r="DG110" s="9"/>
      <c r="DH110" s="1"/>
      <c r="DI110" s="4"/>
      <c r="DJ110" s="8"/>
      <c r="DK110" s="6"/>
      <c r="DL110" s="4"/>
      <c r="DM110" s="9"/>
      <c r="DN110" s="1"/>
      <c r="DO110" s="3"/>
      <c r="DP110" s="7"/>
      <c r="DQ110" s="3"/>
      <c r="DR110" s="4"/>
      <c r="DS110" s="15"/>
      <c r="DT110" s="1"/>
      <c r="DU110" s="3"/>
      <c r="DV110" s="7"/>
      <c r="DW110" s="3"/>
      <c r="DX110" s="4"/>
      <c r="DY110" s="15"/>
      <c r="DZ110" s="1"/>
      <c r="EA110" s="3"/>
      <c r="EB110" s="7"/>
      <c r="EC110" s="3"/>
      <c r="ED110" s="4"/>
      <c r="EE110" s="15"/>
      <c r="EF110" s="130">
        <f>'Multipliers for tiers'!$I$4*SUM(CV110,CY110,DB110,DE110,DH110,DQ110,DN110,DT110,DK110,DW110,DZ110,EC110)+'Multipliers for tiers'!$I$5*SUM(CW110,CZ110,DC110,DF110,DI110,DR110,DO110,DU110,DL110,DX110,EA110,ED110)+'Multipliers for tiers'!$I$6*SUM(CX110,DA110,DD110,DG110,DJ110,DS110,DP110,DV110,DM110,DY110,EB110,EE110)</f>
        <v>0</v>
      </c>
      <c r="EG110" s="144">
        <f t="shared" si="14"/>
        <v>0</v>
      </c>
      <c r="EH110" s="133" t="str">
        <f t="shared" si="15"/>
        <v xml:space="preserve"> </v>
      </c>
      <c r="EI110" s="164" t="str">
        <f>IFERROR(IF($M110='Progress check conditions'!$J$4,VLOOKUP($EH110,'Progress check conditions'!$K$4:$L$6,2,TRUE),IF($M110='Progress check conditions'!$J$7,VLOOKUP($EH110,'Progress check conditions'!$K$7:$L$9,2,TRUE),IF($M110='Progress check conditions'!$J$10,VLOOKUP($EH110,'Progress check conditions'!$K$10:$L$12,2,TRUE),IF($M110='Progress check conditions'!$J$13,VLOOKUP($EH110,'Progress check conditions'!$K$13:$L$15,2,TRUE),IF($M110='Progress check conditions'!$J$16,VLOOKUP($EH110,'Progress check conditions'!$K$16:$L$18,2,TRUE),IF($M110='Progress check conditions'!$J$19,VLOOKUP($EH110,'Progress check conditions'!$K$19:$L$21,2,TRUE),VLOOKUP($EH110,'Progress check conditions'!$K$22:$L$24,2,TRUE))))))),"No judgement")</f>
        <v>No judgement</v>
      </c>
      <c r="EJ110" s="115"/>
      <c r="EK110" s="116"/>
      <c r="EL110" s="117"/>
      <c r="EM110" s="1"/>
      <c r="EN110" s="4"/>
      <c r="EO110" s="16"/>
      <c r="EP110" s="8"/>
      <c r="EQ110" s="6"/>
      <c r="ER110" s="6"/>
      <c r="ES110" s="6"/>
      <c r="ET110" s="5"/>
      <c r="EU110" s="1"/>
      <c r="EV110" s="4"/>
      <c r="EW110" s="16"/>
      <c r="EX110" s="8"/>
      <c r="EY110" s="6"/>
      <c r="EZ110" s="4"/>
      <c r="FA110" s="16"/>
      <c r="FB110" s="9"/>
      <c r="FC110" s="1"/>
      <c r="FD110" s="4"/>
      <c r="FE110" s="16"/>
      <c r="FF110" s="8"/>
      <c r="FG110" s="6"/>
      <c r="FH110" s="4"/>
      <c r="FI110" s="16"/>
      <c r="FJ110" s="9"/>
      <c r="FK110" s="1"/>
      <c r="FL110" s="4"/>
      <c r="FM110" s="16"/>
      <c r="FN110" s="7"/>
      <c r="FO110" s="3"/>
      <c r="FP110" s="5"/>
      <c r="FQ110" s="5"/>
      <c r="FR110" s="15"/>
      <c r="FS110" s="1"/>
      <c r="FT110" s="4"/>
      <c r="FU110" s="16"/>
      <c r="FV110" s="7"/>
      <c r="FW110" s="3"/>
      <c r="FX110" s="5"/>
      <c r="FY110" s="5"/>
      <c r="FZ110" s="15"/>
      <c r="GA110" s="1"/>
      <c r="GB110" s="4"/>
      <c r="GC110" s="4"/>
      <c r="GD110" s="7"/>
      <c r="GE110" s="3"/>
      <c r="GF110" s="5"/>
      <c r="GG110" s="5"/>
      <c r="GH110" s="15"/>
      <c r="GI110" s="130">
        <f>'Multipliers for tiers'!$L$4*SUM(EM110,EQ110,EU110,EY110,FC110,FG110,FK110,FO110,FS110,FW110,GA110,GE110)+'Multipliers for tiers'!$L$5*SUM(EN110,ER110,EV110,EZ110,FD110,FH110,FL110,FP110,FT110,FX110,GB110,GF110)+'Multipliers for tiers'!$L$6*SUM(EO110,ES110,EW110,FA110,FE110,FI110,FM110,FQ110,FU110,FY110,GC110,GG110)+'Multipliers for tiers'!$L$7*SUM(EP110,ET110,EX110,FB110,FF110,FJ110,FN110,FR110,FV110,FZ110,GD110,GH110)</f>
        <v>0</v>
      </c>
      <c r="GJ110" s="144">
        <f t="shared" si="16"/>
        <v>0</v>
      </c>
      <c r="GK110" s="136" t="str">
        <f t="shared" si="17"/>
        <v xml:space="preserve"> </v>
      </c>
      <c r="GL110" s="164" t="str">
        <f>IFERROR(IF($M110='Progress check conditions'!$N$4,VLOOKUP($GK110,'Progress check conditions'!$O$4:$P$6,2,TRUE),IF($M110='Progress check conditions'!$N$7,VLOOKUP($GK110,'Progress check conditions'!$O$7:$P$9,2,TRUE),IF($M110='Progress check conditions'!$N$10,VLOOKUP($GK110,'Progress check conditions'!$O$10:$P$12,2,TRUE),IF($M110='Progress check conditions'!$N$13,VLOOKUP($GK110,'Progress check conditions'!$O$13:$P$15,2,TRUE),IF($M110='Progress check conditions'!$N$16,VLOOKUP($GK110,'Progress check conditions'!$O$16:$P$18,2,TRUE),IF($M110='Progress check conditions'!$N$19,VLOOKUP($GK110,'Progress check conditions'!$O$19:$P$21,2,TRUE),VLOOKUP($GK110,'Progress check conditions'!$O$22:$P$24,2,TRUE))))))),"No judgement")</f>
        <v>No judgement</v>
      </c>
      <c r="GM110" s="115"/>
      <c r="GN110" s="116"/>
      <c r="GO110" s="117"/>
      <c r="GP110" s="1"/>
      <c r="GQ110" s="4"/>
      <c r="GR110" s="4"/>
      <c r="GS110" s="8"/>
      <c r="GT110" s="6"/>
      <c r="GU110" s="6"/>
      <c r="GV110" s="6"/>
      <c r="GW110" s="5"/>
      <c r="GX110" s="1"/>
      <c r="GY110" s="4"/>
      <c r="GZ110" s="4"/>
      <c r="HA110" s="8"/>
      <c r="HB110" s="6"/>
      <c r="HC110" s="4"/>
      <c r="HD110" s="4"/>
      <c r="HE110" s="9"/>
      <c r="HF110" s="1"/>
      <c r="HG110" s="4"/>
      <c r="HH110" s="4"/>
      <c r="HI110" s="8"/>
      <c r="HJ110" s="6"/>
      <c r="HK110" s="4"/>
      <c r="HL110" s="4"/>
      <c r="HM110" s="9"/>
      <c r="HN110" s="130">
        <f>'Multipliers for tiers'!$O$4*SUM(GP110,GT110,GX110,HB110,HF110,HJ110)+'Multipliers for tiers'!$O$5*SUM(GQ110,GU110,GY110,HC110,HG110,HK110)+'Multipliers for tiers'!$O$6*SUM(GR110,GV110,GZ110,HD110,HH110,HL110)+'Multipliers for tiers'!$O$7*SUM(GS110,GW110,HA110,HE110,HI110,HM110)</f>
        <v>0</v>
      </c>
      <c r="HO110" s="144">
        <f t="shared" si="18"/>
        <v>0</v>
      </c>
      <c r="HP110" s="136" t="str">
        <f t="shared" si="19"/>
        <v xml:space="preserve"> </v>
      </c>
      <c r="HQ110" s="164" t="str">
        <f>IFERROR(IF($M110='Progress check conditions'!$N$4,VLOOKUP($HP110,'Progress check conditions'!$S$4:$T$6,2,TRUE),IF($M110='Progress check conditions'!$N$7,VLOOKUP($HP110,'Progress check conditions'!$S$7:$T$9,2,TRUE),IF($M110='Progress check conditions'!$N$10,VLOOKUP($HP110,'Progress check conditions'!$S$10:$T$12,2,TRUE),IF($M110='Progress check conditions'!$N$13,VLOOKUP($HP110,'Progress check conditions'!$S$13:$T$15,2,TRUE),IF($M110='Progress check conditions'!$N$16,VLOOKUP($HP110,'Progress check conditions'!$S$16:$T$18,2,TRUE),IF($M110='Progress check conditions'!$N$19,VLOOKUP($HP110,'Progress check conditions'!$S$19:$T$21,2,TRUE),VLOOKUP($HP110,'Progress check conditions'!$S$22:$T$24,2,TRUE))))))),"No judgement")</f>
        <v>No judgement</v>
      </c>
      <c r="HR110" s="115"/>
      <c r="HS110" s="116"/>
      <c r="HT110" s="117"/>
    </row>
    <row r="111" spans="1:228" x14ac:dyDescent="0.3">
      <c r="A111" s="156"/>
      <c r="B111" s="110"/>
      <c r="C111" s="111"/>
      <c r="D111" s="109"/>
      <c r="E111" s="112"/>
      <c r="F111" s="112"/>
      <c r="G111" s="112"/>
      <c r="H111" s="112"/>
      <c r="I111" s="113"/>
      <c r="J111" s="109"/>
      <c r="K111" s="113"/>
      <c r="L111" s="109"/>
      <c r="M111" s="114"/>
      <c r="N111" s="1"/>
      <c r="O111" s="5"/>
      <c r="P111" s="8"/>
      <c r="Q111" s="6"/>
      <c r="R111" s="5"/>
      <c r="S111" s="9"/>
      <c r="T111" s="1"/>
      <c r="U111" s="4"/>
      <c r="V111" s="8"/>
      <c r="W111" s="6"/>
      <c r="X111" s="4"/>
      <c r="Y111" s="9"/>
      <c r="Z111" s="1"/>
      <c r="AA111" s="4"/>
      <c r="AB111" s="8"/>
      <c r="AC111" s="6"/>
      <c r="AD111" s="4"/>
      <c r="AE111" s="9"/>
      <c r="AF111" s="1"/>
      <c r="AG111" s="3"/>
      <c r="AH111" s="7"/>
      <c r="AI111" s="3"/>
      <c r="AJ111" s="4"/>
      <c r="AK111" s="15"/>
      <c r="AL111" s="1"/>
      <c r="AM111" s="3"/>
      <c r="AN111" s="7"/>
      <c r="AO111" s="3"/>
      <c r="AP111" s="4"/>
      <c r="AQ111" s="15"/>
      <c r="AR111" s="1"/>
      <c r="AS111" s="3"/>
      <c r="AT111" s="43"/>
      <c r="AU111" s="130">
        <f>'Multipliers for tiers'!$C$4*SUM(N111,Q111,T111,W111,AF111,AC111,AI111,Z111,AL111,AO111,AR111)+'Multipliers for tiers'!$C$5*SUM(O111,R111,U111,X111,AG111,AD111,AJ111,AA111,AM111,AP111,AS111)+'Multipliers for tiers'!$C$6*SUM(P111,S111,V111,Y111,AH111,AE111,AK111,AB111,AN111,AQ111,AT111)</f>
        <v>0</v>
      </c>
      <c r="AV111" s="141">
        <f t="shared" si="10"/>
        <v>0</v>
      </c>
      <c r="AW111" s="151" t="str">
        <f t="shared" si="11"/>
        <v xml:space="preserve"> </v>
      </c>
      <c r="AX111" s="164" t="str">
        <f>IFERROR(IF($M111='Progress check conditions'!$B$4,VLOOKUP($AW111,'Progress check conditions'!$C$4:$D$6,2,TRUE),IF($M111='Progress check conditions'!$B$7,VLOOKUP($AW111,'Progress check conditions'!$C$7:$D$9,2,TRUE),IF($M111='Progress check conditions'!$B$10,VLOOKUP($AW111,'Progress check conditions'!$C$10:$D$12,2,TRUE),IF($M111='Progress check conditions'!$B$13,VLOOKUP($AW111,'Progress check conditions'!$C$13:$D$15,2,TRUE),IF($M111='Progress check conditions'!$B$16,VLOOKUP($AW111,'Progress check conditions'!$C$16:$D$18,2,TRUE),IF($M111='Progress check conditions'!$B$19,VLOOKUP($AW111,'Progress check conditions'!$C$19:$D$21,2,TRUE),VLOOKUP($AW111,'Progress check conditions'!$C$22:$D$24,2,TRUE))))))),"No judgement")</f>
        <v>No judgement</v>
      </c>
      <c r="AY111" s="115"/>
      <c r="AZ111" s="116"/>
      <c r="BA111" s="117"/>
      <c r="BB111" s="6"/>
      <c r="BC111" s="5"/>
      <c r="BD111" s="8"/>
      <c r="BE111" s="6"/>
      <c r="BF111" s="5"/>
      <c r="BG111" s="9"/>
      <c r="BH111" s="1"/>
      <c r="BI111" s="4"/>
      <c r="BJ111" s="8"/>
      <c r="BK111" s="6"/>
      <c r="BL111" s="4"/>
      <c r="BM111" s="9"/>
      <c r="BN111" s="1"/>
      <c r="BO111" s="4"/>
      <c r="BP111" s="8"/>
      <c r="BQ111" s="6"/>
      <c r="BR111" s="4"/>
      <c r="BS111" s="9"/>
      <c r="BT111" s="1"/>
      <c r="BU111" s="3"/>
      <c r="BV111" s="7"/>
      <c r="BW111" s="3"/>
      <c r="BX111" s="4"/>
      <c r="BY111" s="15"/>
      <c r="BZ111" s="1"/>
      <c r="CA111" s="3"/>
      <c r="CB111" s="7"/>
      <c r="CC111" s="3"/>
      <c r="CD111" s="4"/>
      <c r="CE111" s="15"/>
      <c r="CF111" s="1"/>
      <c r="CG111" s="3"/>
      <c r="CH111" s="7"/>
      <c r="CI111" s="2"/>
      <c r="CJ111" s="4"/>
      <c r="CK111" s="19"/>
      <c r="CL111" s="3"/>
      <c r="CM111" s="4"/>
      <c r="CN111" s="15"/>
      <c r="CO111" s="130">
        <f>'Multipliers for tiers'!$F$4*SUM(BB111,BE111,BH111,BK111,BN111,BQ111,BZ111,BW111,CC111,BT111,CF111,CI111,CL111)+'Multipliers for tiers'!$F$5*SUM(BC111,BF111,BI111,BL111,BO111,BR111,CA111,BX111,CD111,BU111,CG111,CJ111,CM111)+'Multipliers for tiers'!$F$6*SUM(BD111,BG111,BJ111,BM111,BP111,BS111,CB111,BY111,CE111,BV111,CH111,CK111,CN111)</f>
        <v>0</v>
      </c>
      <c r="CP111" s="144">
        <f t="shared" si="12"/>
        <v>0</v>
      </c>
      <c r="CQ111" s="133" t="str">
        <f t="shared" si="13"/>
        <v xml:space="preserve"> </v>
      </c>
      <c r="CR111" s="164" t="str">
        <f>IFERROR(IF($M111='Progress check conditions'!$F$4,VLOOKUP($CQ111,'Progress check conditions'!$G$4:$H$6,2,TRUE),IF($M111='Progress check conditions'!$F$7,VLOOKUP($CQ111,'Progress check conditions'!$G$7:$H$9,2,TRUE),IF($M111='Progress check conditions'!$F$10,VLOOKUP($CQ111,'Progress check conditions'!$G$10:$H$12,2,TRUE),IF($M111='Progress check conditions'!$F$13,VLOOKUP($CQ111,'Progress check conditions'!$G$13:$H$15,2,TRUE),IF($M111='Progress check conditions'!$F$16,VLOOKUP($CQ111,'Progress check conditions'!$G$16:$H$18,2,TRUE),IF($M111='Progress check conditions'!$F$19,VLOOKUP($CQ111,'Progress check conditions'!$G$19:$H$21,2,TRUE),VLOOKUP($CQ111,'Progress check conditions'!$G$22:$H$24,2,TRUE))))))),"No judgement")</f>
        <v>No judgement</v>
      </c>
      <c r="CS111" s="115"/>
      <c r="CT111" s="116"/>
      <c r="CU111" s="117"/>
      <c r="CV111" s="1"/>
      <c r="CW111" s="5"/>
      <c r="CX111" s="8"/>
      <c r="CY111" s="6"/>
      <c r="CZ111" s="5"/>
      <c r="DA111" s="9"/>
      <c r="DB111" s="1"/>
      <c r="DC111" s="4"/>
      <c r="DD111" s="8"/>
      <c r="DE111" s="6"/>
      <c r="DF111" s="4"/>
      <c r="DG111" s="9"/>
      <c r="DH111" s="1"/>
      <c r="DI111" s="4"/>
      <c r="DJ111" s="8"/>
      <c r="DK111" s="6"/>
      <c r="DL111" s="4"/>
      <c r="DM111" s="9"/>
      <c r="DN111" s="1"/>
      <c r="DO111" s="3"/>
      <c r="DP111" s="7"/>
      <c r="DQ111" s="3"/>
      <c r="DR111" s="4"/>
      <c r="DS111" s="15"/>
      <c r="DT111" s="1"/>
      <c r="DU111" s="3"/>
      <c r="DV111" s="7"/>
      <c r="DW111" s="3"/>
      <c r="DX111" s="4"/>
      <c r="DY111" s="15"/>
      <c r="DZ111" s="1"/>
      <c r="EA111" s="3"/>
      <c r="EB111" s="7"/>
      <c r="EC111" s="3"/>
      <c r="ED111" s="4"/>
      <c r="EE111" s="15"/>
      <c r="EF111" s="130">
        <f>'Multipliers for tiers'!$I$4*SUM(CV111,CY111,DB111,DE111,DH111,DQ111,DN111,DT111,DK111,DW111,DZ111,EC111)+'Multipliers for tiers'!$I$5*SUM(CW111,CZ111,DC111,DF111,DI111,DR111,DO111,DU111,DL111,DX111,EA111,ED111)+'Multipliers for tiers'!$I$6*SUM(CX111,DA111,DD111,DG111,DJ111,DS111,DP111,DV111,DM111,DY111,EB111,EE111)</f>
        <v>0</v>
      </c>
      <c r="EG111" s="144">
        <f t="shared" si="14"/>
        <v>0</v>
      </c>
      <c r="EH111" s="133" t="str">
        <f t="shared" si="15"/>
        <v xml:space="preserve"> </v>
      </c>
      <c r="EI111" s="164" t="str">
        <f>IFERROR(IF($M111='Progress check conditions'!$J$4,VLOOKUP($EH111,'Progress check conditions'!$K$4:$L$6,2,TRUE),IF($M111='Progress check conditions'!$J$7,VLOOKUP($EH111,'Progress check conditions'!$K$7:$L$9,2,TRUE),IF($M111='Progress check conditions'!$J$10,VLOOKUP($EH111,'Progress check conditions'!$K$10:$L$12,2,TRUE),IF($M111='Progress check conditions'!$J$13,VLOOKUP($EH111,'Progress check conditions'!$K$13:$L$15,2,TRUE),IF($M111='Progress check conditions'!$J$16,VLOOKUP($EH111,'Progress check conditions'!$K$16:$L$18,2,TRUE),IF($M111='Progress check conditions'!$J$19,VLOOKUP($EH111,'Progress check conditions'!$K$19:$L$21,2,TRUE),VLOOKUP($EH111,'Progress check conditions'!$K$22:$L$24,2,TRUE))))))),"No judgement")</f>
        <v>No judgement</v>
      </c>
      <c r="EJ111" s="115"/>
      <c r="EK111" s="116"/>
      <c r="EL111" s="117"/>
      <c r="EM111" s="1"/>
      <c r="EN111" s="4"/>
      <c r="EO111" s="16"/>
      <c r="EP111" s="8"/>
      <c r="EQ111" s="6"/>
      <c r="ER111" s="6"/>
      <c r="ES111" s="6"/>
      <c r="ET111" s="5"/>
      <c r="EU111" s="1"/>
      <c r="EV111" s="4"/>
      <c r="EW111" s="16"/>
      <c r="EX111" s="8"/>
      <c r="EY111" s="6"/>
      <c r="EZ111" s="4"/>
      <c r="FA111" s="16"/>
      <c r="FB111" s="9"/>
      <c r="FC111" s="1"/>
      <c r="FD111" s="4"/>
      <c r="FE111" s="16"/>
      <c r="FF111" s="8"/>
      <c r="FG111" s="6"/>
      <c r="FH111" s="4"/>
      <c r="FI111" s="16"/>
      <c r="FJ111" s="9"/>
      <c r="FK111" s="1"/>
      <c r="FL111" s="4"/>
      <c r="FM111" s="16"/>
      <c r="FN111" s="7"/>
      <c r="FO111" s="3"/>
      <c r="FP111" s="5"/>
      <c r="FQ111" s="5"/>
      <c r="FR111" s="15"/>
      <c r="FS111" s="1"/>
      <c r="FT111" s="4"/>
      <c r="FU111" s="16"/>
      <c r="FV111" s="7"/>
      <c r="FW111" s="3"/>
      <c r="FX111" s="5"/>
      <c r="FY111" s="5"/>
      <c r="FZ111" s="15"/>
      <c r="GA111" s="1"/>
      <c r="GB111" s="4"/>
      <c r="GC111" s="4"/>
      <c r="GD111" s="7"/>
      <c r="GE111" s="3"/>
      <c r="GF111" s="5"/>
      <c r="GG111" s="5"/>
      <c r="GH111" s="15"/>
      <c r="GI111" s="130">
        <f>'Multipliers for tiers'!$L$4*SUM(EM111,EQ111,EU111,EY111,FC111,FG111,FK111,FO111,FS111,FW111,GA111,GE111)+'Multipliers for tiers'!$L$5*SUM(EN111,ER111,EV111,EZ111,FD111,FH111,FL111,FP111,FT111,FX111,GB111,GF111)+'Multipliers for tiers'!$L$6*SUM(EO111,ES111,EW111,FA111,FE111,FI111,FM111,FQ111,FU111,FY111,GC111,GG111)+'Multipliers for tiers'!$L$7*SUM(EP111,ET111,EX111,FB111,FF111,FJ111,FN111,FR111,FV111,FZ111,GD111,GH111)</f>
        <v>0</v>
      </c>
      <c r="GJ111" s="144">
        <f t="shared" si="16"/>
        <v>0</v>
      </c>
      <c r="GK111" s="136" t="str">
        <f t="shared" si="17"/>
        <v xml:space="preserve"> </v>
      </c>
      <c r="GL111" s="164" t="str">
        <f>IFERROR(IF($M111='Progress check conditions'!$N$4,VLOOKUP($GK111,'Progress check conditions'!$O$4:$P$6,2,TRUE),IF($M111='Progress check conditions'!$N$7,VLOOKUP($GK111,'Progress check conditions'!$O$7:$P$9,2,TRUE),IF($M111='Progress check conditions'!$N$10,VLOOKUP($GK111,'Progress check conditions'!$O$10:$P$12,2,TRUE),IF($M111='Progress check conditions'!$N$13,VLOOKUP($GK111,'Progress check conditions'!$O$13:$P$15,2,TRUE),IF($M111='Progress check conditions'!$N$16,VLOOKUP($GK111,'Progress check conditions'!$O$16:$P$18,2,TRUE),IF($M111='Progress check conditions'!$N$19,VLOOKUP($GK111,'Progress check conditions'!$O$19:$P$21,2,TRUE),VLOOKUP($GK111,'Progress check conditions'!$O$22:$P$24,2,TRUE))))))),"No judgement")</f>
        <v>No judgement</v>
      </c>
      <c r="GM111" s="115"/>
      <c r="GN111" s="116"/>
      <c r="GO111" s="117"/>
      <c r="GP111" s="1"/>
      <c r="GQ111" s="4"/>
      <c r="GR111" s="4"/>
      <c r="GS111" s="8"/>
      <c r="GT111" s="6"/>
      <c r="GU111" s="6"/>
      <c r="GV111" s="6"/>
      <c r="GW111" s="5"/>
      <c r="GX111" s="1"/>
      <c r="GY111" s="4"/>
      <c r="GZ111" s="4"/>
      <c r="HA111" s="8"/>
      <c r="HB111" s="6"/>
      <c r="HC111" s="4"/>
      <c r="HD111" s="4"/>
      <c r="HE111" s="9"/>
      <c r="HF111" s="1"/>
      <c r="HG111" s="4"/>
      <c r="HH111" s="4"/>
      <c r="HI111" s="8"/>
      <c r="HJ111" s="6"/>
      <c r="HK111" s="4"/>
      <c r="HL111" s="4"/>
      <c r="HM111" s="9"/>
      <c r="HN111" s="130">
        <f>'Multipliers for tiers'!$O$4*SUM(GP111,GT111,GX111,HB111,HF111,HJ111)+'Multipliers for tiers'!$O$5*SUM(GQ111,GU111,GY111,HC111,HG111,HK111)+'Multipliers for tiers'!$O$6*SUM(GR111,GV111,GZ111,HD111,HH111,HL111)+'Multipliers for tiers'!$O$7*SUM(GS111,GW111,HA111,HE111,HI111,HM111)</f>
        <v>0</v>
      </c>
      <c r="HO111" s="144">
        <f t="shared" si="18"/>
        <v>0</v>
      </c>
      <c r="HP111" s="136" t="str">
        <f t="shared" si="19"/>
        <v xml:space="preserve"> </v>
      </c>
      <c r="HQ111" s="164" t="str">
        <f>IFERROR(IF($M111='Progress check conditions'!$N$4,VLOOKUP($HP111,'Progress check conditions'!$S$4:$T$6,2,TRUE),IF($M111='Progress check conditions'!$N$7,VLOOKUP($HP111,'Progress check conditions'!$S$7:$T$9,2,TRUE),IF($M111='Progress check conditions'!$N$10,VLOOKUP($HP111,'Progress check conditions'!$S$10:$T$12,2,TRUE),IF($M111='Progress check conditions'!$N$13,VLOOKUP($HP111,'Progress check conditions'!$S$13:$T$15,2,TRUE),IF($M111='Progress check conditions'!$N$16,VLOOKUP($HP111,'Progress check conditions'!$S$16:$T$18,2,TRUE),IF($M111='Progress check conditions'!$N$19,VLOOKUP($HP111,'Progress check conditions'!$S$19:$T$21,2,TRUE),VLOOKUP($HP111,'Progress check conditions'!$S$22:$T$24,2,TRUE))))))),"No judgement")</f>
        <v>No judgement</v>
      </c>
      <c r="HR111" s="115"/>
      <c r="HS111" s="116"/>
      <c r="HT111" s="117"/>
    </row>
    <row r="112" spans="1:228" x14ac:dyDescent="0.3">
      <c r="A112" s="156"/>
      <c r="B112" s="110"/>
      <c r="C112" s="111"/>
      <c r="D112" s="109"/>
      <c r="E112" s="112"/>
      <c r="F112" s="112"/>
      <c r="G112" s="112"/>
      <c r="H112" s="112"/>
      <c r="I112" s="113"/>
      <c r="J112" s="109"/>
      <c r="K112" s="113"/>
      <c r="L112" s="109"/>
      <c r="M112" s="114"/>
      <c r="N112" s="1"/>
      <c r="O112" s="5"/>
      <c r="P112" s="8"/>
      <c r="Q112" s="6"/>
      <c r="R112" s="5"/>
      <c r="S112" s="9"/>
      <c r="T112" s="1"/>
      <c r="U112" s="4"/>
      <c r="V112" s="8"/>
      <c r="W112" s="6"/>
      <c r="X112" s="4"/>
      <c r="Y112" s="9"/>
      <c r="Z112" s="1"/>
      <c r="AA112" s="4"/>
      <c r="AB112" s="8"/>
      <c r="AC112" s="6"/>
      <c r="AD112" s="4"/>
      <c r="AE112" s="9"/>
      <c r="AF112" s="1"/>
      <c r="AG112" s="3"/>
      <c r="AH112" s="7"/>
      <c r="AI112" s="3"/>
      <c r="AJ112" s="4"/>
      <c r="AK112" s="15"/>
      <c r="AL112" s="1"/>
      <c r="AM112" s="3"/>
      <c r="AN112" s="7"/>
      <c r="AO112" s="3"/>
      <c r="AP112" s="4"/>
      <c r="AQ112" s="15"/>
      <c r="AR112" s="1"/>
      <c r="AS112" s="3"/>
      <c r="AT112" s="43"/>
      <c r="AU112" s="130">
        <f>'Multipliers for tiers'!$C$4*SUM(N112,Q112,T112,W112,AF112,AC112,AI112,Z112,AL112,AO112,AR112)+'Multipliers for tiers'!$C$5*SUM(O112,R112,U112,X112,AG112,AD112,AJ112,AA112,AM112,AP112,AS112)+'Multipliers for tiers'!$C$6*SUM(P112,S112,V112,Y112,AH112,AE112,AK112,AB112,AN112,AQ112,AT112)</f>
        <v>0</v>
      </c>
      <c r="AV112" s="141">
        <f t="shared" si="10"/>
        <v>0</v>
      </c>
      <c r="AW112" s="151" t="str">
        <f t="shared" si="11"/>
        <v xml:space="preserve"> </v>
      </c>
      <c r="AX112" s="164" t="str">
        <f>IFERROR(IF($M112='Progress check conditions'!$B$4,VLOOKUP($AW112,'Progress check conditions'!$C$4:$D$6,2,TRUE),IF($M112='Progress check conditions'!$B$7,VLOOKUP($AW112,'Progress check conditions'!$C$7:$D$9,2,TRUE),IF($M112='Progress check conditions'!$B$10,VLOOKUP($AW112,'Progress check conditions'!$C$10:$D$12,2,TRUE),IF($M112='Progress check conditions'!$B$13,VLOOKUP($AW112,'Progress check conditions'!$C$13:$D$15,2,TRUE),IF($M112='Progress check conditions'!$B$16,VLOOKUP($AW112,'Progress check conditions'!$C$16:$D$18,2,TRUE),IF($M112='Progress check conditions'!$B$19,VLOOKUP($AW112,'Progress check conditions'!$C$19:$D$21,2,TRUE),VLOOKUP($AW112,'Progress check conditions'!$C$22:$D$24,2,TRUE))))))),"No judgement")</f>
        <v>No judgement</v>
      </c>
      <c r="AY112" s="115"/>
      <c r="AZ112" s="116"/>
      <c r="BA112" s="117"/>
      <c r="BB112" s="6"/>
      <c r="BC112" s="5"/>
      <c r="BD112" s="8"/>
      <c r="BE112" s="6"/>
      <c r="BF112" s="5"/>
      <c r="BG112" s="9"/>
      <c r="BH112" s="1"/>
      <c r="BI112" s="4"/>
      <c r="BJ112" s="8"/>
      <c r="BK112" s="6"/>
      <c r="BL112" s="4"/>
      <c r="BM112" s="9"/>
      <c r="BN112" s="1"/>
      <c r="BO112" s="4"/>
      <c r="BP112" s="8"/>
      <c r="BQ112" s="6"/>
      <c r="BR112" s="4"/>
      <c r="BS112" s="9"/>
      <c r="BT112" s="1"/>
      <c r="BU112" s="3"/>
      <c r="BV112" s="7"/>
      <c r="BW112" s="3"/>
      <c r="BX112" s="4"/>
      <c r="BY112" s="15"/>
      <c r="BZ112" s="1"/>
      <c r="CA112" s="3"/>
      <c r="CB112" s="7"/>
      <c r="CC112" s="3"/>
      <c r="CD112" s="4"/>
      <c r="CE112" s="15"/>
      <c r="CF112" s="1"/>
      <c r="CG112" s="3"/>
      <c r="CH112" s="7"/>
      <c r="CI112" s="2"/>
      <c r="CJ112" s="4"/>
      <c r="CK112" s="19"/>
      <c r="CL112" s="3"/>
      <c r="CM112" s="4"/>
      <c r="CN112" s="15"/>
      <c r="CO112" s="130">
        <f>'Multipliers for tiers'!$F$4*SUM(BB112,BE112,BH112,BK112,BN112,BQ112,BZ112,BW112,CC112,BT112,CF112,CI112,CL112)+'Multipliers for tiers'!$F$5*SUM(BC112,BF112,BI112,BL112,BO112,BR112,CA112,BX112,CD112,BU112,CG112,CJ112,CM112)+'Multipliers for tiers'!$F$6*SUM(BD112,BG112,BJ112,BM112,BP112,BS112,CB112,BY112,CE112,BV112,CH112,CK112,CN112)</f>
        <v>0</v>
      </c>
      <c r="CP112" s="144">
        <f t="shared" si="12"/>
        <v>0</v>
      </c>
      <c r="CQ112" s="133" t="str">
        <f t="shared" si="13"/>
        <v xml:space="preserve"> </v>
      </c>
      <c r="CR112" s="164" t="str">
        <f>IFERROR(IF($M112='Progress check conditions'!$F$4,VLOOKUP($CQ112,'Progress check conditions'!$G$4:$H$6,2,TRUE),IF($M112='Progress check conditions'!$F$7,VLOOKUP($CQ112,'Progress check conditions'!$G$7:$H$9,2,TRUE),IF($M112='Progress check conditions'!$F$10,VLOOKUP($CQ112,'Progress check conditions'!$G$10:$H$12,2,TRUE),IF($M112='Progress check conditions'!$F$13,VLOOKUP($CQ112,'Progress check conditions'!$G$13:$H$15,2,TRUE),IF($M112='Progress check conditions'!$F$16,VLOOKUP($CQ112,'Progress check conditions'!$G$16:$H$18,2,TRUE),IF($M112='Progress check conditions'!$F$19,VLOOKUP($CQ112,'Progress check conditions'!$G$19:$H$21,2,TRUE),VLOOKUP($CQ112,'Progress check conditions'!$G$22:$H$24,2,TRUE))))))),"No judgement")</f>
        <v>No judgement</v>
      </c>
      <c r="CS112" s="115"/>
      <c r="CT112" s="116"/>
      <c r="CU112" s="117"/>
      <c r="CV112" s="1"/>
      <c r="CW112" s="5"/>
      <c r="CX112" s="8"/>
      <c r="CY112" s="6"/>
      <c r="CZ112" s="5"/>
      <c r="DA112" s="9"/>
      <c r="DB112" s="1"/>
      <c r="DC112" s="4"/>
      <c r="DD112" s="8"/>
      <c r="DE112" s="6"/>
      <c r="DF112" s="4"/>
      <c r="DG112" s="9"/>
      <c r="DH112" s="1"/>
      <c r="DI112" s="4"/>
      <c r="DJ112" s="8"/>
      <c r="DK112" s="6"/>
      <c r="DL112" s="4"/>
      <c r="DM112" s="9"/>
      <c r="DN112" s="1"/>
      <c r="DO112" s="3"/>
      <c r="DP112" s="7"/>
      <c r="DQ112" s="3"/>
      <c r="DR112" s="4"/>
      <c r="DS112" s="15"/>
      <c r="DT112" s="1"/>
      <c r="DU112" s="3"/>
      <c r="DV112" s="7"/>
      <c r="DW112" s="3"/>
      <c r="DX112" s="4"/>
      <c r="DY112" s="15"/>
      <c r="DZ112" s="1"/>
      <c r="EA112" s="3"/>
      <c r="EB112" s="7"/>
      <c r="EC112" s="3"/>
      <c r="ED112" s="4"/>
      <c r="EE112" s="15"/>
      <c r="EF112" s="130">
        <f>'Multipliers for tiers'!$I$4*SUM(CV112,CY112,DB112,DE112,DH112,DQ112,DN112,DT112,DK112,DW112,DZ112,EC112)+'Multipliers for tiers'!$I$5*SUM(CW112,CZ112,DC112,DF112,DI112,DR112,DO112,DU112,DL112,DX112,EA112,ED112)+'Multipliers for tiers'!$I$6*SUM(CX112,DA112,DD112,DG112,DJ112,DS112,DP112,DV112,DM112,DY112,EB112,EE112)</f>
        <v>0</v>
      </c>
      <c r="EG112" s="144">
        <f t="shared" si="14"/>
        <v>0</v>
      </c>
      <c r="EH112" s="133" t="str">
        <f t="shared" si="15"/>
        <v xml:space="preserve"> </v>
      </c>
      <c r="EI112" s="164" t="str">
        <f>IFERROR(IF($M112='Progress check conditions'!$J$4,VLOOKUP($EH112,'Progress check conditions'!$K$4:$L$6,2,TRUE),IF($M112='Progress check conditions'!$J$7,VLOOKUP($EH112,'Progress check conditions'!$K$7:$L$9,2,TRUE),IF($M112='Progress check conditions'!$J$10,VLOOKUP($EH112,'Progress check conditions'!$K$10:$L$12,2,TRUE),IF($M112='Progress check conditions'!$J$13,VLOOKUP($EH112,'Progress check conditions'!$K$13:$L$15,2,TRUE),IF($M112='Progress check conditions'!$J$16,VLOOKUP($EH112,'Progress check conditions'!$K$16:$L$18,2,TRUE),IF($M112='Progress check conditions'!$J$19,VLOOKUP($EH112,'Progress check conditions'!$K$19:$L$21,2,TRUE),VLOOKUP($EH112,'Progress check conditions'!$K$22:$L$24,2,TRUE))))))),"No judgement")</f>
        <v>No judgement</v>
      </c>
      <c r="EJ112" s="115"/>
      <c r="EK112" s="116"/>
      <c r="EL112" s="117"/>
      <c r="EM112" s="1"/>
      <c r="EN112" s="4"/>
      <c r="EO112" s="16"/>
      <c r="EP112" s="8"/>
      <c r="EQ112" s="6"/>
      <c r="ER112" s="6"/>
      <c r="ES112" s="6"/>
      <c r="ET112" s="5"/>
      <c r="EU112" s="1"/>
      <c r="EV112" s="4"/>
      <c r="EW112" s="16"/>
      <c r="EX112" s="8"/>
      <c r="EY112" s="6"/>
      <c r="EZ112" s="4"/>
      <c r="FA112" s="16"/>
      <c r="FB112" s="9"/>
      <c r="FC112" s="1"/>
      <c r="FD112" s="4"/>
      <c r="FE112" s="16"/>
      <c r="FF112" s="8"/>
      <c r="FG112" s="6"/>
      <c r="FH112" s="4"/>
      <c r="FI112" s="16"/>
      <c r="FJ112" s="9"/>
      <c r="FK112" s="1"/>
      <c r="FL112" s="4"/>
      <c r="FM112" s="16"/>
      <c r="FN112" s="7"/>
      <c r="FO112" s="3"/>
      <c r="FP112" s="5"/>
      <c r="FQ112" s="5"/>
      <c r="FR112" s="15"/>
      <c r="FS112" s="1"/>
      <c r="FT112" s="4"/>
      <c r="FU112" s="16"/>
      <c r="FV112" s="7"/>
      <c r="FW112" s="3"/>
      <c r="FX112" s="5"/>
      <c r="FY112" s="5"/>
      <c r="FZ112" s="15"/>
      <c r="GA112" s="1"/>
      <c r="GB112" s="4"/>
      <c r="GC112" s="4"/>
      <c r="GD112" s="7"/>
      <c r="GE112" s="3"/>
      <c r="GF112" s="5"/>
      <c r="GG112" s="5"/>
      <c r="GH112" s="15"/>
      <c r="GI112" s="130">
        <f>'Multipliers for tiers'!$L$4*SUM(EM112,EQ112,EU112,EY112,FC112,FG112,FK112,FO112,FS112,FW112,GA112,GE112)+'Multipliers for tiers'!$L$5*SUM(EN112,ER112,EV112,EZ112,FD112,FH112,FL112,FP112,FT112,FX112,GB112,GF112)+'Multipliers for tiers'!$L$6*SUM(EO112,ES112,EW112,FA112,FE112,FI112,FM112,FQ112,FU112,FY112,GC112,GG112)+'Multipliers for tiers'!$L$7*SUM(EP112,ET112,EX112,FB112,FF112,FJ112,FN112,FR112,FV112,FZ112,GD112,GH112)</f>
        <v>0</v>
      </c>
      <c r="GJ112" s="144">
        <f t="shared" si="16"/>
        <v>0</v>
      </c>
      <c r="GK112" s="136" t="str">
        <f t="shared" si="17"/>
        <v xml:space="preserve"> </v>
      </c>
      <c r="GL112" s="164" t="str">
        <f>IFERROR(IF($M112='Progress check conditions'!$N$4,VLOOKUP($GK112,'Progress check conditions'!$O$4:$P$6,2,TRUE),IF($M112='Progress check conditions'!$N$7,VLOOKUP($GK112,'Progress check conditions'!$O$7:$P$9,2,TRUE),IF($M112='Progress check conditions'!$N$10,VLOOKUP($GK112,'Progress check conditions'!$O$10:$P$12,2,TRUE),IF($M112='Progress check conditions'!$N$13,VLOOKUP($GK112,'Progress check conditions'!$O$13:$P$15,2,TRUE),IF($M112='Progress check conditions'!$N$16,VLOOKUP($GK112,'Progress check conditions'!$O$16:$P$18,2,TRUE),IF($M112='Progress check conditions'!$N$19,VLOOKUP($GK112,'Progress check conditions'!$O$19:$P$21,2,TRUE),VLOOKUP($GK112,'Progress check conditions'!$O$22:$P$24,2,TRUE))))))),"No judgement")</f>
        <v>No judgement</v>
      </c>
      <c r="GM112" s="115"/>
      <c r="GN112" s="116"/>
      <c r="GO112" s="117"/>
      <c r="GP112" s="1"/>
      <c r="GQ112" s="4"/>
      <c r="GR112" s="4"/>
      <c r="GS112" s="8"/>
      <c r="GT112" s="6"/>
      <c r="GU112" s="6"/>
      <c r="GV112" s="6"/>
      <c r="GW112" s="5"/>
      <c r="GX112" s="1"/>
      <c r="GY112" s="4"/>
      <c r="GZ112" s="4"/>
      <c r="HA112" s="8"/>
      <c r="HB112" s="6"/>
      <c r="HC112" s="4"/>
      <c r="HD112" s="4"/>
      <c r="HE112" s="9"/>
      <c r="HF112" s="1"/>
      <c r="HG112" s="4"/>
      <c r="HH112" s="4"/>
      <c r="HI112" s="8"/>
      <c r="HJ112" s="6"/>
      <c r="HK112" s="4"/>
      <c r="HL112" s="4"/>
      <c r="HM112" s="9"/>
      <c r="HN112" s="130">
        <f>'Multipliers for tiers'!$O$4*SUM(GP112,GT112,GX112,HB112,HF112,HJ112)+'Multipliers for tiers'!$O$5*SUM(GQ112,GU112,GY112,HC112,HG112,HK112)+'Multipliers for tiers'!$O$6*SUM(GR112,GV112,GZ112,HD112,HH112,HL112)+'Multipliers for tiers'!$O$7*SUM(GS112,GW112,HA112,HE112,HI112,HM112)</f>
        <v>0</v>
      </c>
      <c r="HO112" s="144">
        <f t="shared" si="18"/>
        <v>0</v>
      </c>
      <c r="HP112" s="136" t="str">
        <f t="shared" si="19"/>
        <v xml:space="preserve"> </v>
      </c>
      <c r="HQ112" s="164" t="str">
        <f>IFERROR(IF($M112='Progress check conditions'!$N$4,VLOOKUP($HP112,'Progress check conditions'!$S$4:$T$6,2,TRUE),IF($M112='Progress check conditions'!$N$7,VLOOKUP($HP112,'Progress check conditions'!$S$7:$T$9,2,TRUE),IF($M112='Progress check conditions'!$N$10,VLOOKUP($HP112,'Progress check conditions'!$S$10:$T$12,2,TRUE),IF($M112='Progress check conditions'!$N$13,VLOOKUP($HP112,'Progress check conditions'!$S$13:$T$15,2,TRUE),IF($M112='Progress check conditions'!$N$16,VLOOKUP($HP112,'Progress check conditions'!$S$16:$T$18,2,TRUE),IF($M112='Progress check conditions'!$N$19,VLOOKUP($HP112,'Progress check conditions'!$S$19:$T$21,2,TRUE),VLOOKUP($HP112,'Progress check conditions'!$S$22:$T$24,2,TRUE))))))),"No judgement")</f>
        <v>No judgement</v>
      </c>
      <c r="HR112" s="115"/>
      <c r="HS112" s="116"/>
      <c r="HT112" s="117"/>
    </row>
    <row r="113" spans="1:228" x14ac:dyDescent="0.3">
      <c r="A113" s="156"/>
      <c r="B113" s="110"/>
      <c r="C113" s="111"/>
      <c r="D113" s="109"/>
      <c r="E113" s="112"/>
      <c r="F113" s="112"/>
      <c r="G113" s="112"/>
      <c r="H113" s="112"/>
      <c r="I113" s="113"/>
      <c r="J113" s="109"/>
      <c r="K113" s="113"/>
      <c r="L113" s="109"/>
      <c r="M113" s="114"/>
      <c r="N113" s="1"/>
      <c r="O113" s="5"/>
      <c r="P113" s="8"/>
      <c r="Q113" s="6"/>
      <c r="R113" s="5"/>
      <c r="S113" s="9"/>
      <c r="T113" s="1"/>
      <c r="U113" s="4"/>
      <c r="V113" s="8"/>
      <c r="W113" s="6"/>
      <c r="X113" s="4"/>
      <c r="Y113" s="9"/>
      <c r="Z113" s="1"/>
      <c r="AA113" s="4"/>
      <c r="AB113" s="8"/>
      <c r="AC113" s="6"/>
      <c r="AD113" s="4"/>
      <c r="AE113" s="9"/>
      <c r="AF113" s="1"/>
      <c r="AG113" s="3"/>
      <c r="AH113" s="7"/>
      <c r="AI113" s="3"/>
      <c r="AJ113" s="4"/>
      <c r="AK113" s="15"/>
      <c r="AL113" s="1"/>
      <c r="AM113" s="3"/>
      <c r="AN113" s="7"/>
      <c r="AO113" s="3"/>
      <c r="AP113" s="4"/>
      <c r="AQ113" s="15"/>
      <c r="AR113" s="1"/>
      <c r="AS113" s="3"/>
      <c r="AT113" s="43"/>
      <c r="AU113" s="130">
        <f>'Multipliers for tiers'!$C$4*SUM(N113,Q113,T113,W113,AF113,AC113,AI113,Z113,AL113,AO113,AR113)+'Multipliers for tiers'!$C$5*SUM(O113,R113,U113,X113,AG113,AD113,AJ113,AA113,AM113,AP113,AS113)+'Multipliers for tiers'!$C$6*SUM(P113,S113,V113,Y113,AH113,AE113,AK113,AB113,AN113,AQ113,AT113)</f>
        <v>0</v>
      </c>
      <c r="AV113" s="141">
        <f t="shared" si="10"/>
        <v>0</v>
      </c>
      <c r="AW113" s="151" t="str">
        <f t="shared" si="11"/>
        <v xml:space="preserve"> </v>
      </c>
      <c r="AX113" s="164" t="str">
        <f>IFERROR(IF($M113='Progress check conditions'!$B$4,VLOOKUP($AW113,'Progress check conditions'!$C$4:$D$6,2,TRUE),IF($M113='Progress check conditions'!$B$7,VLOOKUP($AW113,'Progress check conditions'!$C$7:$D$9,2,TRUE),IF($M113='Progress check conditions'!$B$10,VLOOKUP($AW113,'Progress check conditions'!$C$10:$D$12,2,TRUE),IF($M113='Progress check conditions'!$B$13,VLOOKUP($AW113,'Progress check conditions'!$C$13:$D$15,2,TRUE),IF($M113='Progress check conditions'!$B$16,VLOOKUP($AW113,'Progress check conditions'!$C$16:$D$18,2,TRUE),IF($M113='Progress check conditions'!$B$19,VLOOKUP($AW113,'Progress check conditions'!$C$19:$D$21,2,TRUE),VLOOKUP($AW113,'Progress check conditions'!$C$22:$D$24,2,TRUE))))))),"No judgement")</f>
        <v>No judgement</v>
      </c>
      <c r="AY113" s="115"/>
      <c r="AZ113" s="116"/>
      <c r="BA113" s="117"/>
      <c r="BB113" s="6"/>
      <c r="BC113" s="5"/>
      <c r="BD113" s="8"/>
      <c r="BE113" s="6"/>
      <c r="BF113" s="5"/>
      <c r="BG113" s="9"/>
      <c r="BH113" s="1"/>
      <c r="BI113" s="4"/>
      <c r="BJ113" s="8"/>
      <c r="BK113" s="6"/>
      <c r="BL113" s="4"/>
      <c r="BM113" s="9"/>
      <c r="BN113" s="1"/>
      <c r="BO113" s="4"/>
      <c r="BP113" s="8"/>
      <c r="BQ113" s="6"/>
      <c r="BR113" s="4"/>
      <c r="BS113" s="9"/>
      <c r="BT113" s="1"/>
      <c r="BU113" s="3"/>
      <c r="BV113" s="7"/>
      <c r="BW113" s="3"/>
      <c r="BX113" s="4"/>
      <c r="BY113" s="15"/>
      <c r="BZ113" s="1"/>
      <c r="CA113" s="3"/>
      <c r="CB113" s="7"/>
      <c r="CC113" s="3"/>
      <c r="CD113" s="4"/>
      <c r="CE113" s="15"/>
      <c r="CF113" s="1"/>
      <c r="CG113" s="3"/>
      <c r="CH113" s="7"/>
      <c r="CI113" s="2"/>
      <c r="CJ113" s="4"/>
      <c r="CK113" s="19"/>
      <c r="CL113" s="3"/>
      <c r="CM113" s="4"/>
      <c r="CN113" s="15"/>
      <c r="CO113" s="130">
        <f>'Multipliers for tiers'!$F$4*SUM(BB113,BE113,BH113,BK113,BN113,BQ113,BZ113,BW113,CC113,BT113,CF113,CI113,CL113)+'Multipliers for tiers'!$F$5*SUM(BC113,BF113,BI113,BL113,BO113,BR113,CA113,BX113,CD113,BU113,CG113,CJ113,CM113)+'Multipliers for tiers'!$F$6*SUM(BD113,BG113,BJ113,BM113,BP113,BS113,CB113,BY113,CE113,BV113,CH113,CK113,CN113)</f>
        <v>0</v>
      </c>
      <c r="CP113" s="144">
        <f t="shared" si="12"/>
        <v>0</v>
      </c>
      <c r="CQ113" s="133" t="str">
        <f t="shared" si="13"/>
        <v xml:space="preserve"> </v>
      </c>
      <c r="CR113" s="164" t="str">
        <f>IFERROR(IF($M113='Progress check conditions'!$F$4,VLOOKUP($CQ113,'Progress check conditions'!$G$4:$H$6,2,TRUE),IF($M113='Progress check conditions'!$F$7,VLOOKUP($CQ113,'Progress check conditions'!$G$7:$H$9,2,TRUE),IF($M113='Progress check conditions'!$F$10,VLOOKUP($CQ113,'Progress check conditions'!$G$10:$H$12,2,TRUE),IF($M113='Progress check conditions'!$F$13,VLOOKUP($CQ113,'Progress check conditions'!$G$13:$H$15,2,TRUE),IF($M113='Progress check conditions'!$F$16,VLOOKUP($CQ113,'Progress check conditions'!$G$16:$H$18,2,TRUE),IF($M113='Progress check conditions'!$F$19,VLOOKUP($CQ113,'Progress check conditions'!$G$19:$H$21,2,TRUE),VLOOKUP($CQ113,'Progress check conditions'!$G$22:$H$24,2,TRUE))))))),"No judgement")</f>
        <v>No judgement</v>
      </c>
      <c r="CS113" s="115"/>
      <c r="CT113" s="116"/>
      <c r="CU113" s="117"/>
      <c r="CV113" s="1"/>
      <c r="CW113" s="5"/>
      <c r="CX113" s="8"/>
      <c r="CY113" s="6"/>
      <c r="CZ113" s="5"/>
      <c r="DA113" s="9"/>
      <c r="DB113" s="1"/>
      <c r="DC113" s="4"/>
      <c r="DD113" s="8"/>
      <c r="DE113" s="6"/>
      <c r="DF113" s="4"/>
      <c r="DG113" s="9"/>
      <c r="DH113" s="1"/>
      <c r="DI113" s="4"/>
      <c r="DJ113" s="8"/>
      <c r="DK113" s="6"/>
      <c r="DL113" s="4"/>
      <c r="DM113" s="9"/>
      <c r="DN113" s="1"/>
      <c r="DO113" s="3"/>
      <c r="DP113" s="7"/>
      <c r="DQ113" s="3"/>
      <c r="DR113" s="4"/>
      <c r="DS113" s="15"/>
      <c r="DT113" s="1"/>
      <c r="DU113" s="3"/>
      <c r="DV113" s="7"/>
      <c r="DW113" s="3"/>
      <c r="DX113" s="4"/>
      <c r="DY113" s="15"/>
      <c r="DZ113" s="1"/>
      <c r="EA113" s="3"/>
      <c r="EB113" s="7"/>
      <c r="EC113" s="3"/>
      <c r="ED113" s="4"/>
      <c r="EE113" s="15"/>
      <c r="EF113" s="130">
        <f>'Multipliers for tiers'!$I$4*SUM(CV113,CY113,DB113,DE113,DH113,DQ113,DN113,DT113,DK113,DW113,DZ113,EC113)+'Multipliers for tiers'!$I$5*SUM(CW113,CZ113,DC113,DF113,DI113,DR113,DO113,DU113,DL113,DX113,EA113,ED113)+'Multipliers for tiers'!$I$6*SUM(CX113,DA113,DD113,DG113,DJ113,DS113,DP113,DV113,DM113,DY113,EB113,EE113)</f>
        <v>0</v>
      </c>
      <c r="EG113" s="144">
        <f t="shared" si="14"/>
        <v>0</v>
      </c>
      <c r="EH113" s="133" t="str">
        <f t="shared" si="15"/>
        <v xml:space="preserve"> </v>
      </c>
      <c r="EI113" s="164" t="str">
        <f>IFERROR(IF($M113='Progress check conditions'!$J$4,VLOOKUP($EH113,'Progress check conditions'!$K$4:$L$6,2,TRUE),IF($M113='Progress check conditions'!$J$7,VLOOKUP($EH113,'Progress check conditions'!$K$7:$L$9,2,TRUE),IF($M113='Progress check conditions'!$J$10,VLOOKUP($EH113,'Progress check conditions'!$K$10:$L$12,2,TRUE),IF($M113='Progress check conditions'!$J$13,VLOOKUP($EH113,'Progress check conditions'!$K$13:$L$15,2,TRUE),IF($M113='Progress check conditions'!$J$16,VLOOKUP($EH113,'Progress check conditions'!$K$16:$L$18,2,TRUE),IF($M113='Progress check conditions'!$J$19,VLOOKUP($EH113,'Progress check conditions'!$K$19:$L$21,2,TRUE),VLOOKUP($EH113,'Progress check conditions'!$K$22:$L$24,2,TRUE))))))),"No judgement")</f>
        <v>No judgement</v>
      </c>
      <c r="EJ113" s="115"/>
      <c r="EK113" s="116"/>
      <c r="EL113" s="117"/>
      <c r="EM113" s="1"/>
      <c r="EN113" s="4"/>
      <c r="EO113" s="16"/>
      <c r="EP113" s="8"/>
      <c r="EQ113" s="6"/>
      <c r="ER113" s="6"/>
      <c r="ES113" s="6"/>
      <c r="ET113" s="5"/>
      <c r="EU113" s="1"/>
      <c r="EV113" s="4"/>
      <c r="EW113" s="16"/>
      <c r="EX113" s="8"/>
      <c r="EY113" s="6"/>
      <c r="EZ113" s="4"/>
      <c r="FA113" s="16"/>
      <c r="FB113" s="9"/>
      <c r="FC113" s="1"/>
      <c r="FD113" s="4"/>
      <c r="FE113" s="16"/>
      <c r="FF113" s="8"/>
      <c r="FG113" s="6"/>
      <c r="FH113" s="4"/>
      <c r="FI113" s="16"/>
      <c r="FJ113" s="9"/>
      <c r="FK113" s="1"/>
      <c r="FL113" s="4"/>
      <c r="FM113" s="16"/>
      <c r="FN113" s="7"/>
      <c r="FO113" s="3"/>
      <c r="FP113" s="5"/>
      <c r="FQ113" s="5"/>
      <c r="FR113" s="15"/>
      <c r="FS113" s="1"/>
      <c r="FT113" s="4"/>
      <c r="FU113" s="16"/>
      <c r="FV113" s="7"/>
      <c r="FW113" s="3"/>
      <c r="FX113" s="5"/>
      <c r="FY113" s="5"/>
      <c r="FZ113" s="15"/>
      <c r="GA113" s="1"/>
      <c r="GB113" s="4"/>
      <c r="GC113" s="4"/>
      <c r="GD113" s="7"/>
      <c r="GE113" s="3"/>
      <c r="GF113" s="5"/>
      <c r="GG113" s="5"/>
      <c r="GH113" s="15"/>
      <c r="GI113" s="130">
        <f>'Multipliers for tiers'!$L$4*SUM(EM113,EQ113,EU113,EY113,FC113,FG113,FK113,FO113,FS113,FW113,GA113,GE113)+'Multipliers for tiers'!$L$5*SUM(EN113,ER113,EV113,EZ113,FD113,FH113,FL113,FP113,FT113,FX113,GB113,GF113)+'Multipliers for tiers'!$L$6*SUM(EO113,ES113,EW113,FA113,FE113,FI113,FM113,FQ113,FU113,FY113,GC113,GG113)+'Multipliers for tiers'!$L$7*SUM(EP113,ET113,EX113,FB113,FF113,FJ113,FN113,FR113,FV113,FZ113,GD113,GH113)</f>
        <v>0</v>
      </c>
      <c r="GJ113" s="144">
        <f t="shared" si="16"/>
        <v>0</v>
      </c>
      <c r="GK113" s="136" t="str">
        <f t="shared" si="17"/>
        <v xml:space="preserve"> </v>
      </c>
      <c r="GL113" s="164" t="str">
        <f>IFERROR(IF($M113='Progress check conditions'!$N$4,VLOOKUP($GK113,'Progress check conditions'!$O$4:$P$6,2,TRUE),IF($M113='Progress check conditions'!$N$7,VLOOKUP($GK113,'Progress check conditions'!$O$7:$P$9,2,TRUE),IF($M113='Progress check conditions'!$N$10,VLOOKUP($GK113,'Progress check conditions'!$O$10:$P$12,2,TRUE),IF($M113='Progress check conditions'!$N$13,VLOOKUP($GK113,'Progress check conditions'!$O$13:$P$15,2,TRUE),IF($M113='Progress check conditions'!$N$16,VLOOKUP($GK113,'Progress check conditions'!$O$16:$P$18,2,TRUE),IF($M113='Progress check conditions'!$N$19,VLOOKUP($GK113,'Progress check conditions'!$O$19:$P$21,2,TRUE),VLOOKUP($GK113,'Progress check conditions'!$O$22:$P$24,2,TRUE))))))),"No judgement")</f>
        <v>No judgement</v>
      </c>
      <c r="GM113" s="115"/>
      <c r="GN113" s="116"/>
      <c r="GO113" s="117"/>
      <c r="GP113" s="1"/>
      <c r="GQ113" s="4"/>
      <c r="GR113" s="4"/>
      <c r="GS113" s="8"/>
      <c r="GT113" s="6"/>
      <c r="GU113" s="6"/>
      <c r="GV113" s="6"/>
      <c r="GW113" s="5"/>
      <c r="GX113" s="1"/>
      <c r="GY113" s="4"/>
      <c r="GZ113" s="4"/>
      <c r="HA113" s="8"/>
      <c r="HB113" s="6"/>
      <c r="HC113" s="4"/>
      <c r="HD113" s="4"/>
      <c r="HE113" s="9"/>
      <c r="HF113" s="1"/>
      <c r="HG113" s="4"/>
      <c r="HH113" s="4"/>
      <c r="HI113" s="8"/>
      <c r="HJ113" s="6"/>
      <c r="HK113" s="4"/>
      <c r="HL113" s="4"/>
      <c r="HM113" s="9"/>
      <c r="HN113" s="130">
        <f>'Multipliers for tiers'!$O$4*SUM(GP113,GT113,GX113,HB113,HF113,HJ113)+'Multipliers for tiers'!$O$5*SUM(GQ113,GU113,GY113,HC113,HG113,HK113)+'Multipliers for tiers'!$O$6*SUM(GR113,GV113,GZ113,HD113,HH113,HL113)+'Multipliers for tiers'!$O$7*SUM(GS113,GW113,HA113,HE113,HI113,HM113)</f>
        <v>0</v>
      </c>
      <c r="HO113" s="144">
        <f t="shared" si="18"/>
        <v>0</v>
      </c>
      <c r="HP113" s="136" t="str">
        <f t="shared" si="19"/>
        <v xml:space="preserve"> </v>
      </c>
      <c r="HQ113" s="164" t="str">
        <f>IFERROR(IF($M113='Progress check conditions'!$N$4,VLOOKUP($HP113,'Progress check conditions'!$S$4:$T$6,2,TRUE),IF($M113='Progress check conditions'!$N$7,VLOOKUP($HP113,'Progress check conditions'!$S$7:$T$9,2,TRUE),IF($M113='Progress check conditions'!$N$10,VLOOKUP($HP113,'Progress check conditions'!$S$10:$T$12,2,TRUE),IF($M113='Progress check conditions'!$N$13,VLOOKUP($HP113,'Progress check conditions'!$S$13:$T$15,2,TRUE),IF($M113='Progress check conditions'!$N$16,VLOOKUP($HP113,'Progress check conditions'!$S$16:$T$18,2,TRUE),IF($M113='Progress check conditions'!$N$19,VLOOKUP($HP113,'Progress check conditions'!$S$19:$T$21,2,TRUE),VLOOKUP($HP113,'Progress check conditions'!$S$22:$T$24,2,TRUE))))))),"No judgement")</f>
        <v>No judgement</v>
      </c>
      <c r="HR113" s="115"/>
      <c r="HS113" s="116"/>
      <c r="HT113" s="117"/>
    </row>
    <row r="114" spans="1:228" x14ac:dyDescent="0.3">
      <c r="A114" s="156"/>
      <c r="B114" s="110"/>
      <c r="C114" s="111"/>
      <c r="D114" s="109"/>
      <c r="E114" s="112"/>
      <c r="F114" s="112"/>
      <c r="G114" s="112"/>
      <c r="H114" s="112"/>
      <c r="I114" s="113"/>
      <c r="J114" s="109"/>
      <c r="K114" s="113"/>
      <c r="L114" s="109"/>
      <c r="M114" s="114"/>
      <c r="N114" s="1"/>
      <c r="O114" s="5"/>
      <c r="P114" s="8"/>
      <c r="Q114" s="6"/>
      <c r="R114" s="5"/>
      <c r="S114" s="9"/>
      <c r="T114" s="1"/>
      <c r="U114" s="4"/>
      <c r="V114" s="8"/>
      <c r="W114" s="6"/>
      <c r="X114" s="4"/>
      <c r="Y114" s="9"/>
      <c r="Z114" s="1"/>
      <c r="AA114" s="4"/>
      <c r="AB114" s="8"/>
      <c r="AC114" s="6"/>
      <c r="AD114" s="4"/>
      <c r="AE114" s="9"/>
      <c r="AF114" s="1"/>
      <c r="AG114" s="3"/>
      <c r="AH114" s="7"/>
      <c r="AI114" s="3"/>
      <c r="AJ114" s="4"/>
      <c r="AK114" s="15"/>
      <c r="AL114" s="1"/>
      <c r="AM114" s="3"/>
      <c r="AN114" s="7"/>
      <c r="AO114" s="3"/>
      <c r="AP114" s="4"/>
      <c r="AQ114" s="15"/>
      <c r="AR114" s="1"/>
      <c r="AS114" s="3"/>
      <c r="AT114" s="43"/>
      <c r="AU114" s="130">
        <f>'Multipliers for tiers'!$C$4*SUM(N114,Q114,T114,W114,AF114,AC114,AI114,Z114,AL114,AO114,AR114)+'Multipliers for tiers'!$C$5*SUM(O114,R114,U114,X114,AG114,AD114,AJ114,AA114,AM114,AP114,AS114)+'Multipliers for tiers'!$C$6*SUM(P114,S114,V114,Y114,AH114,AE114,AK114,AB114,AN114,AQ114,AT114)</f>
        <v>0</v>
      </c>
      <c r="AV114" s="141">
        <f t="shared" si="10"/>
        <v>0</v>
      </c>
      <c r="AW114" s="151" t="str">
        <f t="shared" si="11"/>
        <v xml:space="preserve"> </v>
      </c>
      <c r="AX114" s="164" t="str">
        <f>IFERROR(IF($M114='Progress check conditions'!$B$4,VLOOKUP($AW114,'Progress check conditions'!$C$4:$D$6,2,TRUE),IF($M114='Progress check conditions'!$B$7,VLOOKUP($AW114,'Progress check conditions'!$C$7:$D$9,2,TRUE),IF($M114='Progress check conditions'!$B$10,VLOOKUP($AW114,'Progress check conditions'!$C$10:$D$12,2,TRUE),IF($M114='Progress check conditions'!$B$13,VLOOKUP($AW114,'Progress check conditions'!$C$13:$D$15,2,TRUE),IF($M114='Progress check conditions'!$B$16,VLOOKUP($AW114,'Progress check conditions'!$C$16:$D$18,2,TRUE),IF($M114='Progress check conditions'!$B$19,VLOOKUP($AW114,'Progress check conditions'!$C$19:$D$21,2,TRUE),VLOOKUP($AW114,'Progress check conditions'!$C$22:$D$24,2,TRUE))))))),"No judgement")</f>
        <v>No judgement</v>
      </c>
      <c r="AY114" s="115"/>
      <c r="AZ114" s="116"/>
      <c r="BA114" s="117"/>
      <c r="BB114" s="6"/>
      <c r="BC114" s="5"/>
      <c r="BD114" s="8"/>
      <c r="BE114" s="6"/>
      <c r="BF114" s="5"/>
      <c r="BG114" s="9"/>
      <c r="BH114" s="1"/>
      <c r="BI114" s="4"/>
      <c r="BJ114" s="8"/>
      <c r="BK114" s="6"/>
      <c r="BL114" s="4"/>
      <c r="BM114" s="9"/>
      <c r="BN114" s="1"/>
      <c r="BO114" s="4"/>
      <c r="BP114" s="8"/>
      <c r="BQ114" s="6"/>
      <c r="BR114" s="4"/>
      <c r="BS114" s="9"/>
      <c r="BT114" s="1"/>
      <c r="BU114" s="3"/>
      <c r="BV114" s="7"/>
      <c r="BW114" s="3"/>
      <c r="BX114" s="4"/>
      <c r="BY114" s="15"/>
      <c r="BZ114" s="1"/>
      <c r="CA114" s="3"/>
      <c r="CB114" s="7"/>
      <c r="CC114" s="3"/>
      <c r="CD114" s="4"/>
      <c r="CE114" s="15"/>
      <c r="CF114" s="1"/>
      <c r="CG114" s="3"/>
      <c r="CH114" s="7"/>
      <c r="CI114" s="2"/>
      <c r="CJ114" s="4"/>
      <c r="CK114" s="19"/>
      <c r="CL114" s="3"/>
      <c r="CM114" s="4"/>
      <c r="CN114" s="15"/>
      <c r="CO114" s="130">
        <f>'Multipliers for tiers'!$F$4*SUM(BB114,BE114,BH114,BK114,BN114,BQ114,BZ114,BW114,CC114,BT114,CF114,CI114,CL114)+'Multipliers for tiers'!$F$5*SUM(BC114,BF114,BI114,BL114,BO114,BR114,CA114,BX114,CD114,BU114,CG114,CJ114,CM114)+'Multipliers for tiers'!$F$6*SUM(BD114,BG114,BJ114,BM114,BP114,BS114,CB114,BY114,CE114,BV114,CH114,CK114,CN114)</f>
        <v>0</v>
      </c>
      <c r="CP114" s="144">
        <f t="shared" si="12"/>
        <v>0</v>
      </c>
      <c r="CQ114" s="133" t="str">
        <f t="shared" si="13"/>
        <v xml:space="preserve"> </v>
      </c>
      <c r="CR114" s="164" t="str">
        <f>IFERROR(IF($M114='Progress check conditions'!$F$4,VLOOKUP($CQ114,'Progress check conditions'!$G$4:$H$6,2,TRUE),IF($M114='Progress check conditions'!$F$7,VLOOKUP($CQ114,'Progress check conditions'!$G$7:$H$9,2,TRUE),IF($M114='Progress check conditions'!$F$10,VLOOKUP($CQ114,'Progress check conditions'!$G$10:$H$12,2,TRUE),IF($M114='Progress check conditions'!$F$13,VLOOKUP($CQ114,'Progress check conditions'!$G$13:$H$15,2,TRUE),IF($M114='Progress check conditions'!$F$16,VLOOKUP($CQ114,'Progress check conditions'!$G$16:$H$18,2,TRUE),IF($M114='Progress check conditions'!$F$19,VLOOKUP($CQ114,'Progress check conditions'!$G$19:$H$21,2,TRUE),VLOOKUP($CQ114,'Progress check conditions'!$G$22:$H$24,2,TRUE))))))),"No judgement")</f>
        <v>No judgement</v>
      </c>
      <c r="CS114" s="115"/>
      <c r="CT114" s="116"/>
      <c r="CU114" s="117"/>
      <c r="CV114" s="1"/>
      <c r="CW114" s="5"/>
      <c r="CX114" s="8"/>
      <c r="CY114" s="6"/>
      <c r="CZ114" s="5"/>
      <c r="DA114" s="9"/>
      <c r="DB114" s="1"/>
      <c r="DC114" s="4"/>
      <c r="DD114" s="8"/>
      <c r="DE114" s="6"/>
      <c r="DF114" s="4"/>
      <c r="DG114" s="9"/>
      <c r="DH114" s="1"/>
      <c r="DI114" s="4"/>
      <c r="DJ114" s="8"/>
      <c r="DK114" s="6"/>
      <c r="DL114" s="4"/>
      <c r="DM114" s="9"/>
      <c r="DN114" s="1"/>
      <c r="DO114" s="3"/>
      <c r="DP114" s="7"/>
      <c r="DQ114" s="3"/>
      <c r="DR114" s="4"/>
      <c r="DS114" s="15"/>
      <c r="DT114" s="1"/>
      <c r="DU114" s="3"/>
      <c r="DV114" s="7"/>
      <c r="DW114" s="3"/>
      <c r="DX114" s="4"/>
      <c r="DY114" s="15"/>
      <c r="DZ114" s="1"/>
      <c r="EA114" s="3"/>
      <c r="EB114" s="7"/>
      <c r="EC114" s="3"/>
      <c r="ED114" s="4"/>
      <c r="EE114" s="15"/>
      <c r="EF114" s="130">
        <f>'Multipliers for tiers'!$I$4*SUM(CV114,CY114,DB114,DE114,DH114,DQ114,DN114,DT114,DK114,DW114,DZ114,EC114)+'Multipliers for tiers'!$I$5*SUM(CW114,CZ114,DC114,DF114,DI114,DR114,DO114,DU114,DL114,DX114,EA114,ED114)+'Multipliers for tiers'!$I$6*SUM(CX114,DA114,DD114,DG114,DJ114,DS114,DP114,DV114,DM114,DY114,EB114,EE114)</f>
        <v>0</v>
      </c>
      <c r="EG114" s="144">
        <f t="shared" si="14"/>
        <v>0</v>
      </c>
      <c r="EH114" s="133" t="str">
        <f t="shared" si="15"/>
        <v xml:space="preserve"> </v>
      </c>
      <c r="EI114" s="164" t="str">
        <f>IFERROR(IF($M114='Progress check conditions'!$J$4,VLOOKUP($EH114,'Progress check conditions'!$K$4:$L$6,2,TRUE),IF($M114='Progress check conditions'!$J$7,VLOOKUP($EH114,'Progress check conditions'!$K$7:$L$9,2,TRUE),IF($M114='Progress check conditions'!$J$10,VLOOKUP($EH114,'Progress check conditions'!$K$10:$L$12,2,TRUE),IF($M114='Progress check conditions'!$J$13,VLOOKUP($EH114,'Progress check conditions'!$K$13:$L$15,2,TRUE),IF($M114='Progress check conditions'!$J$16,VLOOKUP($EH114,'Progress check conditions'!$K$16:$L$18,2,TRUE),IF($M114='Progress check conditions'!$J$19,VLOOKUP($EH114,'Progress check conditions'!$K$19:$L$21,2,TRUE),VLOOKUP($EH114,'Progress check conditions'!$K$22:$L$24,2,TRUE))))))),"No judgement")</f>
        <v>No judgement</v>
      </c>
      <c r="EJ114" s="115"/>
      <c r="EK114" s="116"/>
      <c r="EL114" s="117"/>
      <c r="EM114" s="1"/>
      <c r="EN114" s="4"/>
      <c r="EO114" s="16"/>
      <c r="EP114" s="8"/>
      <c r="EQ114" s="6"/>
      <c r="ER114" s="6"/>
      <c r="ES114" s="6"/>
      <c r="ET114" s="5"/>
      <c r="EU114" s="1"/>
      <c r="EV114" s="4"/>
      <c r="EW114" s="16"/>
      <c r="EX114" s="8"/>
      <c r="EY114" s="6"/>
      <c r="EZ114" s="4"/>
      <c r="FA114" s="16"/>
      <c r="FB114" s="9"/>
      <c r="FC114" s="1"/>
      <c r="FD114" s="4"/>
      <c r="FE114" s="16"/>
      <c r="FF114" s="8"/>
      <c r="FG114" s="6"/>
      <c r="FH114" s="4"/>
      <c r="FI114" s="16"/>
      <c r="FJ114" s="9"/>
      <c r="FK114" s="1"/>
      <c r="FL114" s="4"/>
      <c r="FM114" s="16"/>
      <c r="FN114" s="7"/>
      <c r="FO114" s="3"/>
      <c r="FP114" s="5"/>
      <c r="FQ114" s="5"/>
      <c r="FR114" s="15"/>
      <c r="FS114" s="1"/>
      <c r="FT114" s="4"/>
      <c r="FU114" s="16"/>
      <c r="FV114" s="7"/>
      <c r="FW114" s="3"/>
      <c r="FX114" s="5"/>
      <c r="FY114" s="5"/>
      <c r="FZ114" s="15"/>
      <c r="GA114" s="1"/>
      <c r="GB114" s="4"/>
      <c r="GC114" s="4"/>
      <c r="GD114" s="7"/>
      <c r="GE114" s="3"/>
      <c r="GF114" s="5"/>
      <c r="GG114" s="5"/>
      <c r="GH114" s="15"/>
      <c r="GI114" s="130">
        <f>'Multipliers for tiers'!$L$4*SUM(EM114,EQ114,EU114,EY114,FC114,FG114,FK114,FO114,FS114,FW114,GA114,GE114)+'Multipliers for tiers'!$L$5*SUM(EN114,ER114,EV114,EZ114,FD114,FH114,FL114,FP114,FT114,FX114,GB114,GF114)+'Multipliers for tiers'!$L$6*SUM(EO114,ES114,EW114,FA114,FE114,FI114,FM114,FQ114,FU114,FY114,GC114,GG114)+'Multipliers for tiers'!$L$7*SUM(EP114,ET114,EX114,FB114,FF114,FJ114,FN114,FR114,FV114,FZ114,GD114,GH114)</f>
        <v>0</v>
      </c>
      <c r="GJ114" s="144">
        <f t="shared" si="16"/>
        <v>0</v>
      </c>
      <c r="GK114" s="136" t="str">
        <f t="shared" si="17"/>
        <v xml:space="preserve"> </v>
      </c>
      <c r="GL114" s="164" t="str">
        <f>IFERROR(IF($M114='Progress check conditions'!$N$4,VLOOKUP($GK114,'Progress check conditions'!$O$4:$P$6,2,TRUE),IF($M114='Progress check conditions'!$N$7,VLOOKUP($GK114,'Progress check conditions'!$O$7:$P$9,2,TRUE),IF($M114='Progress check conditions'!$N$10,VLOOKUP($GK114,'Progress check conditions'!$O$10:$P$12,2,TRUE),IF($M114='Progress check conditions'!$N$13,VLOOKUP($GK114,'Progress check conditions'!$O$13:$P$15,2,TRUE),IF($M114='Progress check conditions'!$N$16,VLOOKUP($GK114,'Progress check conditions'!$O$16:$P$18,2,TRUE),IF($M114='Progress check conditions'!$N$19,VLOOKUP($GK114,'Progress check conditions'!$O$19:$P$21,2,TRUE),VLOOKUP($GK114,'Progress check conditions'!$O$22:$P$24,2,TRUE))))))),"No judgement")</f>
        <v>No judgement</v>
      </c>
      <c r="GM114" s="115"/>
      <c r="GN114" s="116"/>
      <c r="GO114" s="117"/>
      <c r="GP114" s="1"/>
      <c r="GQ114" s="4"/>
      <c r="GR114" s="4"/>
      <c r="GS114" s="8"/>
      <c r="GT114" s="6"/>
      <c r="GU114" s="6"/>
      <c r="GV114" s="6"/>
      <c r="GW114" s="5"/>
      <c r="GX114" s="1"/>
      <c r="GY114" s="4"/>
      <c r="GZ114" s="4"/>
      <c r="HA114" s="8"/>
      <c r="HB114" s="6"/>
      <c r="HC114" s="4"/>
      <c r="HD114" s="4"/>
      <c r="HE114" s="9"/>
      <c r="HF114" s="1"/>
      <c r="HG114" s="4"/>
      <c r="HH114" s="4"/>
      <c r="HI114" s="8"/>
      <c r="HJ114" s="6"/>
      <c r="HK114" s="4"/>
      <c r="HL114" s="4"/>
      <c r="HM114" s="9"/>
      <c r="HN114" s="130">
        <f>'Multipliers for tiers'!$O$4*SUM(GP114,GT114,GX114,HB114,HF114,HJ114)+'Multipliers for tiers'!$O$5*SUM(GQ114,GU114,GY114,HC114,HG114,HK114)+'Multipliers for tiers'!$O$6*SUM(GR114,GV114,GZ114,HD114,HH114,HL114)+'Multipliers for tiers'!$O$7*SUM(GS114,GW114,HA114,HE114,HI114,HM114)</f>
        <v>0</v>
      </c>
      <c r="HO114" s="144">
        <f t="shared" si="18"/>
        <v>0</v>
      </c>
      <c r="HP114" s="136" t="str">
        <f t="shared" si="19"/>
        <v xml:space="preserve"> </v>
      </c>
      <c r="HQ114" s="164" t="str">
        <f>IFERROR(IF($M114='Progress check conditions'!$N$4,VLOOKUP($HP114,'Progress check conditions'!$S$4:$T$6,2,TRUE),IF($M114='Progress check conditions'!$N$7,VLOOKUP($HP114,'Progress check conditions'!$S$7:$T$9,2,TRUE),IF($M114='Progress check conditions'!$N$10,VLOOKUP($HP114,'Progress check conditions'!$S$10:$T$12,2,TRUE),IF($M114='Progress check conditions'!$N$13,VLOOKUP($HP114,'Progress check conditions'!$S$13:$T$15,2,TRUE),IF($M114='Progress check conditions'!$N$16,VLOOKUP($HP114,'Progress check conditions'!$S$16:$T$18,2,TRUE),IF($M114='Progress check conditions'!$N$19,VLOOKUP($HP114,'Progress check conditions'!$S$19:$T$21,2,TRUE),VLOOKUP($HP114,'Progress check conditions'!$S$22:$T$24,2,TRUE))))))),"No judgement")</f>
        <v>No judgement</v>
      </c>
      <c r="HR114" s="115"/>
      <c r="HS114" s="116"/>
      <c r="HT114" s="117"/>
    </row>
    <row r="115" spans="1:228" x14ac:dyDescent="0.3">
      <c r="A115" s="156"/>
      <c r="B115" s="110"/>
      <c r="C115" s="111"/>
      <c r="D115" s="109"/>
      <c r="E115" s="112"/>
      <c r="F115" s="112"/>
      <c r="G115" s="112"/>
      <c r="H115" s="112"/>
      <c r="I115" s="113"/>
      <c r="J115" s="109"/>
      <c r="K115" s="113"/>
      <c r="L115" s="109"/>
      <c r="M115" s="114"/>
      <c r="N115" s="1"/>
      <c r="O115" s="5"/>
      <c r="P115" s="8"/>
      <c r="Q115" s="6"/>
      <c r="R115" s="5"/>
      <c r="S115" s="9"/>
      <c r="T115" s="1"/>
      <c r="U115" s="4"/>
      <c r="V115" s="8"/>
      <c r="W115" s="6"/>
      <c r="X115" s="4"/>
      <c r="Y115" s="9"/>
      <c r="Z115" s="1"/>
      <c r="AA115" s="4"/>
      <c r="AB115" s="8"/>
      <c r="AC115" s="6"/>
      <c r="AD115" s="4"/>
      <c r="AE115" s="9"/>
      <c r="AF115" s="1"/>
      <c r="AG115" s="3"/>
      <c r="AH115" s="7"/>
      <c r="AI115" s="3"/>
      <c r="AJ115" s="4"/>
      <c r="AK115" s="15"/>
      <c r="AL115" s="1"/>
      <c r="AM115" s="3"/>
      <c r="AN115" s="7"/>
      <c r="AO115" s="3"/>
      <c r="AP115" s="4"/>
      <c r="AQ115" s="15"/>
      <c r="AR115" s="1"/>
      <c r="AS115" s="3"/>
      <c r="AT115" s="43"/>
      <c r="AU115" s="130">
        <f>'Multipliers for tiers'!$C$4*SUM(N115,Q115,T115,W115,AF115,AC115,AI115,Z115,AL115,AO115,AR115)+'Multipliers for tiers'!$C$5*SUM(O115,R115,U115,X115,AG115,AD115,AJ115,AA115,AM115,AP115,AS115)+'Multipliers for tiers'!$C$6*SUM(P115,S115,V115,Y115,AH115,AE115,AK115,AB115,AN115,AQ115,AT115)</f>
        <v>0</v>
      </c>
      <c r="AV115" s="141">
        <f t="shared" si="10"/>
        <v>0</v>
      </c>
      <c r="AW115" s="151" t="str">
        <f t="shared" si="11"/>
        <v xml:space="preserve"> </v>
      </c>
      <c r="AX115" s="164" t="str">
        <f>IFERROR(IF($M115='Progress check conditions'!$B$4,VLOOKUP($AW115,'Progress check conditions'!$C$4:$D$6,2,TRUE),IF($M115='Progress check conditions'!$B$7,VLOOKUP($AW115,'Progress check conditions'!$C$7:$D$9,2,TRUE),IF($M115='Progress check conditions'!$B$10,VLOOKUP($AW115,'Progress check conditions'!$C$10:$D$12,2,TRUE),IF($M115='Progress check conditions'!$B$13,VLOOKUP($AW115,'Progress check conditions'!$C$13:$D$15,2,TRUE),IF($M115='Progress check conditions'!$B$16,VLOOKUP($AW115,'Progress check conditions'!$C$16:$D$18,2,TRUE),IF($M115='Progress check conditions'!$B$19,VLOOKUP($AW115,'Progress check conditions'!$C$19:$D$21,2,TRUE),VLOOKUP($AW115,'Progress check conditions'!$C$22:$D$24,2,TRUE))))))),"No judgement")</f>
        <v>No judgement</v>
      </c>
      <c r="AY115" s="115"/>
      <c r="AZ115" s="116"/>
      <c r="BA115" s="117"/>
      <c r="BB115" s="6"/>
      <c r="BC115" s="5"/>
      <c r="BD115" s="8"/>
      <c r="BE115" s="6"/>
      <c r="BF115" s="5"/>
      <c r="BG115" s="9"/>
      <c r="BH115" s="1"/>
      <c r="BI115" s="4"/>
      <c r="BJ115" s="8"/>
      <c r="BK115" s="6"/>
      <c r="BL115" s="4"/>
      <c r="BM115" s="9"/>
      <c r="BN115" s="1"/>
      <c r="BO115" s="4"/>
      <c r="BP115" s="8"/>
      <c r="BQ115" s="6"/>
      <c r="BR115" s="4"/>
      <c r="BS115" s="9"/>
      <c r="BT115" s="1"/>
      <c r="BU115" s="3"/>
      <c r="BV115" s="7"/>
      <c r="BW115" s="3"/>
      <c r="BX115" s="4"/>
      <c r="BY115" s="15"/>
      <c r="BZ115" s="1"/>
      <c r="CA115" s="3"/>
      <c r="CB115" s="7"/>
      <c r="CC115" s="3"/>
      <c r="CD115" s="4"/>
      <c r="CE115" s="15"/>
      <c r="CF115" s="1"/>
      <c r="CG115" s="3"/>
      <c r="CH115" s="7"/>
      <c r="CI115" s="2"/>
      <c r="CJ115" s="4"/>
      <c r="CK115" s="19"/>
      <c r="CL115" s="3"/>
      <c r="CM115" s="4"/>
      <c r="CN115" s="15"/>
      <c r="CO115" s="130">
        <f>'Multipliers for tiers'!$F$4*SUM(BB115,BE115,BH115,BK115,BN115,BQ115,BZ115,BW115,CC115,BT115,CF115,CI115,CL115)+'Multipliers for tiers'!$F$5*SUM(BC115,BF115,BI115,BL115,BO115,BR115,CA115,BX115,CD115,BU115,CG115,CJ115,CM115)+'Multipliers for tiers'!$F$6*SUM(BD115,BG115,BJ115,BM115,BP115,BS115,CB115,BY115,CE115,BV115,CH115,CK115,CN115)</f>
        <v>0</v>
      </c>
      <c r="CP115" s="144">
        <f t="shared" si="12"/>
        <v>0</v>
      </c>
      <c r="CQ115" s="133" t="str">
        <f t="shared" si="13"/>
        <v xml:space="preserve"> </v>
      </c>
      <c r="CR115" s="164" t="str">
        <f>IFERROR(IF($M115='Progress check conditions'!$F$4,VLOOKUP($CQ115,'Progress check conditions'!$G$4:$H$6,2,TRUE),IF($M115='Progress check conditions'!$F$7,VLOOKUP($CQ115,'Progress check conditions'!$G$7:$H$9,2,TRUE),IF($M115='Progress check conditions'!$F$10,VLOOKUP($CQ115,'Progress check conditions'!$G$10:$H$12,2,TRUE),IF($M115='Progress check conditions'!$F$13,VLOOKUP($CQ115,'Progress check conditions'!$G$13:$H$15,2,TRUE),IF($M115='Progress check conditions'!$F$16,VLOOKUP($CQ115,'Progress check conditions'!$G$16:$H$18,2,TRUE),IF($M115='Progress check conditions'!$F$19,VLOOKUP($CQ115,'Progress check conditions'!$G$19:$H$21,2,TRUE),VLOOKUP($CQ115,'Progress check conditions'!$G$22:$H$24,2,TRUE))))))),"No judgement")</f>
        <v>No judgement</v>
      </c>
      <c r="CS115" s="115"/>
      <c r="CT115" s="116"/>
      <c r="CU115" s="117"/>
      <c r="CV115" s="1"/>
      <c r="CW115" s="5"/>
      <c r="CX115" s="8"/>
      <c r="CY115" s="6"/>
      <c r="CZ115" s="5"/>
      <c r="DA115" s="9"/>
      <c r="DB115" s="1"/>
      <c r="DC115" s="4"/>
      <c r="DD115" s="8"/>
      <c r="DE115" s="6"/>
      <c r="DF115" s="4"/>
      <c r="DG115" s="9"/>
      <c r="DH115" s="1"/>
      <c r="DI115" s="4"/>
      <c r="DJ115" s="8"/>
      <c r="DK115" s="6"/>
      <c r="DL115" s="4"/>
      <c r="DM115" s="9"/>
      <c r="DN115" s="1"/>
      <c r="DO115" s="3"/>
      <c r="DP115" s="7"/>
      <c r="DQ115" s="3"/>
      <c r="DR115" s="4"/>
      <c r="DS115" s="15"/>
      <c r="DT115" s="1"/>
      <c r="DU115" s="3"/>
      <c r="DV115" s="7"/>
      <c r="DW115" s="3"/>
      <c r="DX115" s="4"/>
      <c r="DY115" s="15"/>
      <c r="DZ115" s="1"/>
      <c r="EA115" s="3"/>
      <c r="EB115" s="7"/>
      <c r="EC115" s="3"/>
      <c r="ED115" s="4"/>
      <c r="EE115" s="15"/>
      <c r="EF115" s="130">
        <f>'Multipliers for tiers'!$I$4*SUM(CV115,CY115,DB115,DE115,DH115,DQ115,DN115,DT115,DK115,DW115,DZ115,EC115)+'Multipliers for tiers'!$I$5*SUM(CW115,CZ115,DC115,DF115,DI115,DR115,DO115,DU115,DL115,DX115,EA115,ED115)+'Multipliers for tiers'!$I$6*SUM(CX115,DA115,DD115,DG115,DJ115,DS115,DP115,DV115,DM115,DY115,EB115,EE115)</f>
        <v>0</v>
      </c>
      <c r="EG115" s="144">
        <f t="shared" si="14"/>
        <v>0</v>
      </c>
      <c r="EH115" s="133" t="str">
        <f t="shared" si="15"/>
        <v xml:space="preserve"> </v>
      </c>
      <c r="EI115" s="164" t="str">
        <f>IFERROR(IF($M115='Progress check conditions'!$J$4,VLOOKUP($EH115,'Progress check conditions'!$K$4:$L$6,2,TRUE),IF($M115='Progress check conditions'!$J$7,VLOOKUP($EH115,'Progress check conditions'!$K$7:$L$9,2,TRUE),IF($M115='Progress check conditions'!$J$10,VLOOKUP($EH115,'Progress check conditions'!$K$10:$L$12,2,TRUE),IF($M115='Progress check conditions'!$J$13,VLOOKUP($EH115,'Progress check conditions'!$K$13:$L$15,2,TRUE),IF($M115='Progress check conditions'!$J$16,VLOOKUP($EH115,'Progress check conditions'!$K$16:$L$18,2,TRUE),IF($M115='Progress check conditions'!$J$19,VLOOKUP($EH115,'Progress check conditions'!$K$19:$L$21,2,TRUE),VLOOKUP($EH115,'Progress check conditions'!$K$22:$L$24,2,TRUE))))))),"No judgement")</f>
        <v>No judgement</v>
      </c>
      <c r="EJ115" s="115"/>
      <c r="EK115" s="116"/>
      <c r="EL115" s="117"/>
      <c r="EM115" s="1"/>
      <c r="EN115" s="4"/>
      <c r="EO115" s="16"/>
      <c r="EP115" s="8"/>
      <c r="EQ115" s="6"/>
      <c r="ER115" s="6"/>
      <c r="ES115" s="6"/>
      <c r="ET115" s="5"/>
      <c r="EU115" s="1"/>
      <c r="EV115" s="4"/>
      <c r="EW115" s="16"/>
      <c r="EX115" s="8"/>
      <c r="EY115" s="6"/>
      <c r="EZ115" s="4"/>
      <c r="FA115" s="16"/>
      <c r="FB115" s="9"/>
      <c r="FC115" s="1"/>
      <c r="FD115" s="4"/>
      <c r="FE115" s="16"/>
      <c r="FF115" s="8"/>
      <c r="FG115" s="6"/>
      <c r="FH115" s="4"/>
      <c r="FI115" s="16"/>
      <c r="FJ115" s="9"/>
      <c r="FK115" s="1"/>
      <c r="FL115" s="4"/>
      <c r="FM115" s="16"/>
      <c r="FN115" s="7"/>
      <c r="FO115" s="3"/>
      <c r="FP115" s="5"/>
      <c r="FQ115" s="5"/>
      <c r="FR115" s="15"/>
      <c r="FS115" s="1"/>
      <c r="FT115" s="4"/>
      <c r="FU115" s="16"/>
      <c r="FV115" s="7"/>
      <c r="FW115" s="3"/>
      <c r="FX115" s="5"/>
      <c r="FY115" s="5"/>
      <c r="FZ115" s="15"/>
      <c r="GA115" s="1"/>
      <c r="GB115" s="4"/>
      <c r="GC115" s="4"/>
      <c r="GD115" s="7"/>
      <c r="GE115" s="3"/>
      <c r="GF115" s="5"/>
      <c r="GG115" s="5"/>
      <c r="GH115" s="15"/>
      <c r="GI115" s="130">
        <f>'Multipliers for tiers'!$L$4*SUM(EM115,EQ115,EU115,EY115,FC115,FG115,FK115,FO115,FS115,FW115,GA115,GE115)+'Multipliers for tiers'!$L$5*SUM(EN115,ER115,EV115,EZ115,FD115,FH115,FL115,FP115,FT115,FX115,GB115,GF115)+'Multipliers for tiers'!$L$6*SUM(EO115,ES115,EW115,FA115,FE115,FI115,FM115,FQ115,FU115,FY115,GC115,GG115)+'Multipliers for tiers'!$L$7*SUM(EP115,ET115,EX115,FB115,FF115,FJ115,FN115,FR115,FV115,FZ115,GD115,GH115)</f>
        <v>0</v>
      </c>
      <c r="GJ115" s="144">
        <f t="shared" si="16"/>
        <v>0</v>
      </c>
      <c r="GK115" s="136" t="str">
        <f t="shared" si="17"/>
        <v xml:space="preserve"> </v>
      </c>
      <c r="GL115" s="164" t="str">
        <f>IFERROR(IF($M115='Progress check conditions'!$N$4,VLOOKUP($GK115,'Progress check conditions'!$O$4:$P$6,2,TRUE),IF($M115='Progress check conditions'!$N$7,VLOOKUP($GK115,'Progress check conditions'!$O$7:$P$9,2,TRUE),IF($M115='Progress check conditions'!$N$10,VLOOKUP($GK115,'Progress check conditions'!$O$10:$P$12,2,TRUE),IF($M115='Progress check conditions'!$N$13,VLOOKUP($GK115,'Progress check conditions'!$O$13:$P$15,2,TRUE),IF($M115='Progress check conditions'!$N$16,VLOOKUP($GK115,'Progress check conditions'!$O$16:$P$18,2,TRUE),IF($M115='Progress check conditions'!$N$19,VLOOKUP($GK115,'Progress check conditions'!$O$19:$P$21,2,TRUE),VLOOKUP($GK115,'Progress check conditions'!$O$22:$P$24,2,TRUE))))))),"No judgement")</f>
        <v>No judgement</v>
      </c>
      <c r="GM115" s="115"/>
      <c r="GN115" s="116"/>
      <c r="GO115" s="117"/>
      <c r="GP115" s="1"/>
      <c r="GQ115" s="4"/>
      <c r="GR115" s="4"/>
      <c r="GS115" s="8"/>
      <c r="GT115" s="6"/>
      <c r="GU115" s="6"/>
      <c r="GV115" s="6"/>
      <c r="GW115" s="5"/>
      <c r="GX115" s="1"/>
      <c r="GY115" s="4"/>
      <c r="GZ115" s="4"/>
      <c r="HA115" s="8"/>
      <c r="HB115" s="6"/>
      <c r="HC115" s="4"/>
      <c r="HD115" s="4"/>
      <c r="HE115" s="9"/>
      <c r="HF115" s="1"/>
      <c r="HG115" s="4"/>
      <c r="HH115" s="4"/>
      <c r="HI115" s="8"/>
      <c r="HJ115" s="6"/>
      <c r="HK115" s="4"/>
      <c r="HL115" s="4"/>
      <c r="HM115" s="9"/>
      <c r="HN115" s="130">
        <f>'Multipliers for tiers'!$O$4*SUM(GP115,GT115,GX115,HB115,HF115,HJ115)+'Multipliers for tiers'!$O$5*SUM(GQ115,GU115,GY115,HC115,HG115,HK115)+'Multipliers for tiers'!$O$6*SUM(GR115,GV115,GZ115,HD115,HH115,HL115)+'Multipliers for tiers'!$O$7*SUM(GS115,GW115,HA115,HE115,HI115,HM115)</f>
        <v>0</v>
      </c>
      <c r="HO115" s="144">
        <f t="shared" si="18"/>
        <v>0</v>
      </c>
      <c r="HP115" s="136" t="str">
        <f t="shared" si="19"/>
        <v xml:space="preserve"> </v>
      </c>
      <c r="HQ115" s="164" t="str">
        <f>IFERROR(IF($M115='Progress check conditions'!$N$4,VLOOKUP($HP115,'Progress check conditions'!$S$4:$T$6,2,TRUE),IF($M115='Progress check conditions'!$N$7,VLOOKUP($HP115,'Progress check conditions'!$S$7:$T$9,2,TRUE),IF($M115='Progress check conditions'!$N$10,VLOOKUP($HP115,'Progress check conditions'!$S$10:$T$12,2,TRUE),IF($M115='Progress check conditions'!$N$13,VLOOKUP($HP115,'Progress check conditions'!$S$13:$T$15,2,TRUE),IF($M115='Progress check conditions'!$N$16,VLOOKUP($HP115,'Progress check conditions'!$S$16:$T$18,2,TRUE),IF($M115='Progress check conditions'!$N$19,VLOOKUP($HP115,'Progress check conditions'!$S$19:$T$21,2,TRUE),VLOOKUP($HP115,'Progress check conditions'!$S$22:$T$24,2,TRUE))))))),"No judgement")</f>
        <v>No judgement</v>
      </c>
      <c r="HR115" s="115"/>
      <c r="HS115" s="116"/>
      <c r="HT115" s="117"/>
    </row>
    <row r="116" spans="1:228" x14ac:dyDescent="0.3">
      <c r="A116" s="156"/>
      <c r="B116" s="110"/>
      <c r="C116" s="111"/>
      <c r="D116" s="109"/>
      <c r="E116" s="112"/>
      <c r="F116" s="112"/>
      <c r="G116" s="112"/>
      <c r="H116" s="112"/>
      <c r="I116" s="113"/>
      <c r="J116" s="109"/>
      <c r="K116" s="113"/>
      <c r="L116" s="109"/>
      <c r="M116" s="114"/>
      <c r="N116" s="1"/>
      <c r="O116" s="5"/>
      <c r="P116" s="8"/>
      <c r="Q116" s="6"/>
      <c r="R116" s="5"/>
      <c r="S116" s="9"/>
      <c r="T116" s="1"/>
      <c r="U116" s="4"/>
      <c r="V116" s="8"/>
      <c r="W116" s="6"/>
      <c r="X116" s="4"/>
      <c r="Y116" s="9"/>
      <c r="Z116" s="1"/>
      <c r="AA116" s="4"/>
      <c r="AB116" s="8"/>
      <c r="AC116" s="6"/>
      <c r="AD116" s="4"/>
      <c r="AE116" s="9"/>
      <c r="AF116" s="1"/>
      <c r="AG116" s="3"/>
      <c r="AH116" s="7"/>
      <c r="AI116" s="3"/>
      <c r="AJ116" s="4"/>
      <c r="AK116" s="15"/>
      <c r="AL116" s="1"/>
      <c r="AM116" s="3"/>
      <c r="AN116" s="7"/>
      <c r="AO116" s="3"/>
      <c r="AP116" s="4"/>
      <c r="AQ116" s="15"/>
      <c r="AR116" s="1"/>
      <c r="AS116" s="3"/>
      <c r="AT116" s="43"/>
      <c r="AU116" s="130">
        <f>'Multipliers for tiers'!$C$4*SUM(N116,Q116,T116,W116,AF116,AC116,AI116,Z116,AL116,AO116,AR116)+'Multipliers for tiers'!$C$5*SUM(O116,R116,U116,X116,AG116,AD116,AJ116,AA116,AM116,AP116,AS116)+'Multipliers for tiers'!$C$6*SUM(P116,S116,V116,Y116,AH116,AE116,AK116,AB116,AN116,AQ116,AT116)</f>
        <v>0</v>
      </c>
      <c r="AV116" s="141">
        <f t="shared" si="10"/>
        <v>0</v>
      </c>
      <c r="AW116" s="151" t="str">
        <f t="shared" si="11"/>
        <v xml:space="preserve"> </v>
      </c>
      <c r="AX116" s="164" t="str">
        <f>IFERROR(IF($M116='Progress check conditions'!$B$4,VLOOKUP($AW116,'Progress check conditions'!$C$4:$D$6,2,TRUE),IF($M116='Progress check conditions'!$B$7,VLOOKUP($AW116,'Progress check conditions'!$C$7:$D$9,2,TRUE),IF($M116='Progress check conditions'!$B$10,VLOOKUP($AW116,'Progress check conditions'!$C$10:$D$12,2,TRUE),IF($M116='Progress check conditions'!$B$13,VLOOKUP($AW116,'Progress check conditions'!$C$13:$D$15,2,TRUE),IF($M116='Progress check conditions'!$B$16,VLOOKUP($AW116,'Progress check conditions'!$C$16:$D$18,2,TRUE),IF($M116='Progress check conditions'!$B$19,VLOOKUP($AW116,'Progress check conditions'!$C$19:$D$21,2,TRUE),VLOOKUP($AW116,'Progress check conditions'!$C$22:$D$24,2,TRUE))))))),"No judgement")</f>
        <v>No judgement</v>
      </c>
      <c r="AY116" s="115"/>
      <c r="AZ116" s="116"/>
      <c r="BA116" s="117"/>
      <c r="BB116" s="6"/>
      <c r="BC116" s="5"/>
      <c r="BD116" s="8"/>
      <c r="BE116" s="6"/>
      <c r="BF116" s="5"/>
      <c r="BG116" s="9"/>
      <c r="BH116" s="1"/>
      <c r="BI116" s="4"/>
      <c r="BJ116" s="8"/>
      <c r="BK116" s="6"/>
      <c r="BL116" s="4"/>
      <c r="BM116" s="9"/>
      <c r="BN116" s="1"/>
      <c r="BO116" s="4"/>
      <c r="BP116" s="8"/>
      <c r="BQ116" s="6"/>
      <c r="BR116" s="4"/>
      <c r="BS116" s="9"/>
      <c r="BT116" s="1"/>
      <c r="BU116" s="3"/>
      <c r="BV116" s="7"/>
      <c r="BW116" s="3"/>
      <c r="BX116" s="4"/>
      <c r="BY116" s="15"/>
      <c r="BZ116" s="1"/>
      <c r="CA116" s="3"/>
      <c r="CB116" s="7"/>
      <c r="CC116" s="3"/>
      <c r="CD116" s="4"/>
      <c r="CE116" s="15"/>
      <c r="CF116" s="1"/>
      <c r="CG116" s="3"/>
      <c r="CH116" s="7"/>
      <c r="CI116" s="2"/>
      <c r="CJ116" s="4"/>
      <c r="CK116" s="19"/>
      <c r="CL116" s="3"/>
      <c r="CM116" s="4"/>
      <c r="CN116" s="15"/>
      <c r="CO116" s="130">
        <f>'Multipliers for tiers'!$F$4*SUM(BB116,BE116,BH116,BK116,BN116,BQ116,BZ116,BW116,CC116,BT116,CF116,CI116,CL116)+'Multipliers for tiers'!$F$5*SUM(BC116,BF116,BI116,BL116,BO116,BR116,CA116,BX116,CD116,BU116,CG116,CJ116,CM116)+'Multipliers for tiers'!$F$6*SUM(BD116,BG116,BJ116,BM116,BP116,BS116,CB116,BY116,CE116,BV116,CH116,CK116,CN116)</f>
        <v>0</v>
      </c>
      <c r="CP116" s="144">
        <f t="shared" si="12"/>
        <v>0</v>
      </c>
      <c r="CQ116" s="133" t="str">
        <f t="shared" si="13"/>
        <v xml:space="preserve"> </v>
      </c>
      <c r="CR116" s="164" t="str">
        <f>IFERROR(IF($M116='Progress check conditions'!$F$4,VLOOKUP($CQ116,'Progress check conditions'!$G$4:$H$6,2,TRUE),IF($M116='Progress check conditions'!$F$7,VLOOKUP($CQ116,'Progress check conditions'!$G$7:$H$9,2,TRUE),IF($M116='Progress check conditions'!$F$10,VLOOKUP($CQ116,'Progress check conditions'!$G$10:$H$12,2,TRUE),IF($M116='Progress check conditions'!$F$13,VLOOKUP($CQ116,'Progress check conditions'!$G$13:$H$15,2,TRUE),IF($M116='Progress check conditions'!$F$16,VLOOKUP($CQ116,'Progress check conditions'!$G$16:$H$18,2,TRUE),IF($M116='Progress check conditions'!$F$19,VLOOKUP($CQ116,'Progress check conditions'!$G$19:$H$21,2,TRUE),VLOOKUP($CQ116,'Progress check conditions'!$G$22:$H$24,2,TRUE))))))),"No judgement")</f>
        <v>No judgement</v>
      </c>
      <c r="CS116" s="115"/>
      <c r="CT116" s="116"/>
      <c r="CU116" s="117"/>
      <c r="CV116" s="1"/>
      <c r="CW116" s="5"/>
      <c r="CX116" s="8"/>
      <c r="CY116" s="6"/>
      <c r="CZ116" s="5"/>
      <c r="DA116" s="9"/>
      <c r="DB116" s="1"/>
      <c r="DC116" s="4"/>
      <c r="DD116" s="8"/>
      <c r="DE116" s="6"/>
      <c r="DF116" s="4"/>
      <c r="DG116" s="9"/>
      <c r="DH116" s="1"/>
      <c r="DI116" s="4"/>
      <c r="DJ116" s="8"/>
      <c r="DK116" s="6"/>
      <c r="DL116" s="4"/>
      <c r="DM116" s="9"/>
      <c r="DN116" s="1"/>
      <c r="DO116" s="3"/>
      <c r="DP116" s="7"/>
      <c r="DQ116" s="3"/>
      <c r="DR116" s="4"/>
      <c r="DS116" s="15"/>
      <c r="DT116" s="1"/>
      <c r="DU116" s="3"/>
      <c r="DV116" s="7"/>
      <c r="DW116" s="3"/>
      <c r="DX116" s="4"/>
      <c r="DY116" s="15"/>
      <c r="DZ116" s="1"/>
      <c r="EA116" s="3"/>
      <c r="EB116" s="7"/>
      <c r="EC116" s="3"/>
      <c r="ED116" s="4"/>
      <c r="EE116" s="15"/>
      <c r="EF116" s="130">
        <f>'Multipliers for tiers'!$I$4*SUM(CV116,CY116,DB116,DE116,DH116,DQ116,DN116,DT116,DK116,DW116,DZ116,EC116)+'Multipliers for tiers'!$I$5*SUM(CW116,CZ116,DC116,DF116,DI116,DR116,DO116,DU116,DL116,DX116,EA116,ED116)+'Multipliers for tiers'!$I$6*SUM(CX116,DA116,DD116,DG116,DJ116,DS116,DP116,DV116,DM116,DY116,EB116,EE116)</f>
        <v>0</v>
      </c>
      <c r="EG116" s="144">
        <f t="shared" si="14"/>
        <v>0</v>
      </c>
      <c r="EH116" s="133" t="str">
        <f t="shared" si="15"/>
        <v xml:space="preserve"> </v>
      </c>
      <c r="EI116" s="164" t="str">
        <f>IFERROR(IF($M116='Progress check conditions'!$J$4,VLOOKUP($EH116,'Progress check conditions'!$K$4:$L$6,2,TRUE),IF($M116='Progress check conditions'!$J$7,VLOOKUP($EH116,'Progress check conditions'!$K$7:$L$9,2,TRUE),IF($M116='Progress check conditions'!$J$10,VLOOKUP($EH116,'Progress check conditions'!$K$10:$L$12,2,TRUE),IF($M116='Progress check conditions'!$J$13,VLOOKUP($EH116,'Progress check conditions'!$K$13:$L$15,2,TRUE),IF($M116='Progress check conditions'!$J$16,VLOOKUP($EH116,'Progress check conditions'!$K$16:$L$18,2,TRUE),IF($M116='Progress check conditions'!$J$19,VLOOKUP($EH116,'Progress check conditions'!$K$19:$L$21,2,TRUE),VLOOKUP($EH116,'Progress check conditions'!$K$22:$L$24,2,TRUE))))))),"No judgement")</f>
        <v>No judgement</v>
      </c>
      <c r="EJ116" s="115"/>
      <c r="EK116" s="116"/>
      <c r="EL116" s="117"/>
      <c r="EM116" s="1"/>
      <c r="EN116" s="4"/>
      <c r="EO116" s="16"/>
      <c r="EP116" s="8"/>
      <c r="EQ116" s="6"/>
      <c r="ER116" s="6"/>
      <c r="ES116" s="6"/>
      <c r="ET116" s="5"/>
      <c r="EU116" s="1"/>
      <c r="EV116" s="4"/>
      <c r="EW116" s="16"/>
      <c r="EX116" s="8"/>
      <c r="EY116" s="6"/>
      <c r="EZ116" s="4"/>
      <c r="FA116" s="16"/>
      <c r="FB116" s="9"/>
      <c r="FC116" s="1"/>
      <c r="FD116" s="4"/>
      <c r="FE116" s="16"/>
      <c r="FF116" s="8"/>
      <c r="FG116" s="6"/>
      <c r="FH116" s="4"/>
      <c r="FI116" s="16"/>
      <c r="FJ116" s="9"/>
      <c r="FK116" s="1"/>
      <c r="FL116" s="4"/>
      <c r="FM116" s="16"/>
      <c r="FN116" s="7"/>
      <c r="FO116" s="3"/>
      <c r="FP116" s="5"/>
      <c r="FQ116" s="5"/>
      <c r="FR116" s="15"/>
      <c r="FS116" s="1"/>
      <c r="FT116" s="4"/>
      <c r="FU116" s="16"/>
      <c r="FV116" s="7"/>
      <c r="FW116" s="3"/>
      <c r="FX116" s="5"/>
      <c r="FY116" s="5"/>
      <c r="FZ116" s="15"/>
      <c r="GA116" s="1"/>
      <c r="GB116" s="4"/>
      <c r="GC116" s="4"/>
      <c r="GD116" s="7"/>
      <c r="GE116" s="3"/>
      <c r="GF116" s="5"/>
      <c r="GG116" s="5"/>
      <c r="GH116" s="15"/>
      <c r="GI116" s="130">
        <f>'Multipliers for tiers'!$L$4*SUM(EM116,EQ116,EU116,EY116,FC116,FG116,FK116,FO116,FS116,FW116,GA116,GE116)+'Multipliers for tiers'!$L$5*SUM(EN116,ER116,EV116,EZ116,FD116,FH116,FL116,FP116,FT116,FX116,GB116,GF116)+'Multipliers for tiers'!$L$6*SUM(EO116,ES116,EW116,FA116,FE116,FI116,FM116,FQ116,FU116,FY116,GC116,GG116)+'Multipliers for tiers'!$L$7*SUM(EP116,ET116,EX116,FB116,FF116,FJ116,FN116,FR116,FV116,FZ116,GD116,GH116)</f>
        <v>0</v>
      </c>
      <c r="GJ116" s="144">
        <f t="shared" si="16"/>
        <v>0</v>
      </c>
      <c r="GK116" s="136" t="str">
        <f t="shared" si="17"/>
        <v xml:space="preserve"> </v>
      </c>
      <c r="GL116" s="164" t="str">
        <f>IFERROR(IF($M116='Progress check conditions'!$N$4,VLOOKUP($GK116,'Progress check conditions'!$O$4:$P$6,2,TRUE),IF($M116='Progress check conditions'!$N$7,VLOOKUP($GK116,'Progress check conditions'!$O$7:$P$9,2,TRUE),IF($M116='Progress check conditions'!$N$10,VLOOKUP($GK116,'Progress check conditions'!$O$10:$P$12,2,TRUE),IF($M116='Progress check conditions'!$N$13,VLOOKUP($GK116,'Progress check conditions'!$O$13:$P$15,2,TRUE),IF($M116='Progress check conditions'!$N$16,VLOOKUP($GK116,'Progress check conditions'!$O$16:$P$18,2,TRUE),IF($M116='Progress check conditions'!$N$19,VLOOKUP($GK116,'Progress check conditions'!$O$19:$P$21,2,TRUE),VLOOKUP($GK116,'Progress check conditions'!$O$22:$P$24,2,TRUE))))))),"No judgement")</f>
        <v>No judgement</v>
      </c>
      <c r="GM116" s="115"/>
      <c r="GN116" s="116"/>
      <c r="GO116" s="117"/>
      <c r="GP116" s="1"/>
      <c r="GQ116" s="4"/>
      <c r="GR116" s="4"/>
      <c r="GS116" s="8"/>
      <c r="GT116" s="6"/>
      <c r="GU116" s="6"/>
      <c r="GV116" s="6"/>
      <c r="GW116" s="5"/>
      <c r="GX116" s="1"/>
      <c r="GY116" s="4"/>
      <c r="GZ116" s="4"/>
      <c r="HA116" s="8"/>
      <c r="HB116" s="6"/>
      <c r="HC116" s="4"/>
      <c r="HD116" s="4"/>
      <c r="HE116" s="9"/>
      <c r="HF116" s="1"/>
      <c r="HG116" s="4"/>
      <c r="HH116" s="4"/>
      <c r="HI116" s="8"/>
      <c r="HJ116" s="6"/>
      <c r="HK116" s="4"/>
      <c r="HL116" s="4"/>
      <c r="HM116" s="9"/>
      <c r="HN116" s="130">
        <f>'Multipliers for tiers'!$O$4*SUM(GP116,GT116,GX116,HB116,HF116,HJ116)+'Multipliers for tiers'!$O$5*SUM(GQ116,GU116,GY116,HC116,HG116,HK116)+'Multipliers for tiers'!$O$6*SUM(GR116,GV116,GZ116,HD116,HH116,HL116)+'Multipliers for tiers'!$O$7*SUM(GS116,GW116,HA116,HE116,HI116,HM116)</f>
        <v>0</v>
      </c>
      <c r="HO116" s="144">
        <f t="shared" si="18"/>
        <v>0</v>
      </c>
      <c r="HP116" s="136" t="str">
        <f t="shared" si="19"/>
        <v xml:space="preserve"> </v>
      </c>
      <c r="HQ116" s="164" t="str">
        <f>IFERROR(IF($M116='Progress check conditions'!$N$4,VLOOKUP($HP116,'Progress check conditions'!$S$4:$T$6,2,TRUE),IF($M116='Progress check conditions'!$N$7,VLOOKUP($HP116,'Progress check conditions'!$S$7:$T$9,2,TRUE),IF($M116='Progress check conditions'!$N$10,VLOOKUP($HP116,'Progress check conditions'!$S$10:$T$12,2,TRUE),IF($M116='Progress check conditions'!$N$13,VLOOKUP($HP116,'Progress check conditions'!$S$13:$T$15,2,TRUE),IF($M116='Progress check conditions'!$N$16,VLOOKUP($HP116,'Progress check conditions'!$S$16:$T$18,2,TRUE),IF($M116='Progress check conditions'!$N$19,VLOOKUP($HP116,'Progress check conditions'!$S$19:$T$21,2,TRUE),VLOOKUP($HP116,'Progress check conditions'!$S$22:$T$24,2,TRUE))))))),"No judgement")</f>
        <v>No judgement</v>
      </c>
      <c r="HR116" s="115"/>
      <c r="HS116" s="116"/>
      <c r="HT116" s="117"/>
    </row>
    <row r="117" spans="1:228" x14ac:dyDescent="0.3">
      <c r="A117" s="156"/>
      <c r="B117" s="110"/>
      <c r="C117" s="111"/>
      <c r="D117" s="109"/>
      <c r="E117" s="112"/>
      <c r="F117" s="112"/>
      <c r="G117" s="112"/>
      <c r="H117" s="112"/>
      <c r="I117" s="113"/>
      <c r="J117" s="109"/>
      <c r="K117" s="113"/>
      <c r="L117" s="109"/>
      <c r="M117" s="114"/>
      <c r="N117" s="1"/>
      <c r="O117" s="5"/>
      <c r="P117" s="8"/>
      <c r="Q117" s="6"/>
      <c r="R117" s="5"/>
      <c r="S117" s="9"/>
      <c r="T117" s="1"/>
      <c r="U117" s="4"/>
      <c r="V117" s="8"/>
      <c r="W117" s="6"/>
      <c r="X117" s="4"/>
      <c r="Y117" s="9"/>
      <c r="Z117" s="1"/>
      <c r="AA117" s="4"/>
      <c r="AB117" s="8"/>
      <c r="AC117" s="6"/>
      <c r="AD117" s="4"/>
      <c r="AE117" s="9"/>
      <c r="AF117" s="1"/>
      <c r="AG117" s="3"/>
      <c r="AH117" s="7"/>
      <c r="AI117" s="3"/>
      <c r="AJ117" s="4"/>
      <c r="AK117" s="15"/>
      <c r="AL117" s="1"/>
      <c r="AM117" s="3"/>
      <c r="AN117" s="7"/>
      <c r="AO117" s="3"/>
      <c r="AP117" s="4"/>
      <c r="AQ117" s="15"/>
      <c r="AR117" s="1"/>
      <c r="AS117" s="3"/>
      <c r="AT117" s="43"/>
      <c r="AU117" s="130">
        <f>'Multipliers for tiers'!$C$4*SUM(N117,Q117,T117,W117,AF117,AC117,AI117,Z117,AL117,AO117,AR117)+'Multipliers for tiers'!$C$5*SUM(O117,R117,U117,X117,AG117,AD117,AJ117,AA117,AM117,AP117,AS117)+'Multipliers for tiers'!$C$6*SUM(P117,S117,V117,Y117,AH117,AE117,AK117,AB117,AN117,AQ117,AT117)</f>
        <v>0</v>
      </c>
      <c r="AV117" s="141">
        <f t="shared" si="10"/>
        <v>0</v>
      </c>
      <c r="AW117" s="151" t="str">
        <f t="shared" si="11"/>
        <v xml:space="preserve"> </v>
      </c>
      <c r="AX117" s="164" t="str">
        <f>IFERROR(IF($M117='Progress check conditions'!$B$4,VLOOKUP($AW117,'Progress check conditions'!$C$4:$D$6,2,TRUE),IF($M117='Progress check conditions'!$B$7,VLOOKUP($AW117,'Progress check conditions'!$C$7:$D$9,2,TRUE),IF($M117='Progress check conditions'!$B$10,VLOOKUP($AW117,'Progress check conditions'!$C$10:$D$12,2,TRUE),IF($M117='Progress check conditions'!$B$13,VLOOKUP($AW117,'Progress check conditions'!$C$13:$D$15,2,TRUE),IF($M117='Progress check conditions'!$B$16,VLOOKUP($AW117,'Progress check conditions'!$C$16:$D$18,2,TRUE),IF($M117='Progress check conditions'!$B$19,VLOOKUP($AW117,'Progress check conditions'!$C$19:$D$21,2,TRUE),VLOOKUP($AW117,'Progress check conditions'!$C$22:$D$24,2,TRUE))))))),"No judgement")</f>
        <v>No judgement</v>
      </c>
      <c r="AY117" s="115"/>
      <c r="AZ117" s="116"/>
      <c r="BA117" s="117"/>
      <c r="BB117" s="6"/>
      <c r="BC117" s="5"/>
      <c r="BD117" s="8"/>
      <c r="BE117" s="6"/>
      <c r="BF117" s="5"/>
      <c r="BG117" s="9"/>
      <c r="BH117" s="1"/>
      <c r="BI117" s="4"/>
      <c r="BJ117" s="8"/>
      <c r="BK117" s="6"/>
      <c r="BL117" s="4"/>
      <c r="BM117" s="9"/>
      <c r="BN117" s="1"/>
      <c r="BO117" s="4"/>
      <c r="BP117" s="8"/>
      <c r="BQ117" s="6"/>
      <c r="BR117" s="4"/>
      <c r="BS117" s="9"/>
      <c r="BT117" s="1"/>
      <c r="BU117" s="3"/>
      <c r="BV117" s="7"/>
      <c r="BW117" s="3"/>
      <c r="BX117" s="4"/>
      <c r="BY117" s="15"/>
      <c r="BZ117" s="1"/>
      <c r="CA117" s="3"/>
      <c r="CB117" s="7"/>
      <c r="CC117" s="3"/>
      <c r="CD117" s="4"/>
      <c r="CE117" s="15"/>
      <c r="CF117" s="1"/>
      <c r="CG117" s="3"/>
      <c r="CH117" s="7"/>
      <c r="CI117" s="2"/>
      <c r="CJ117" s="4"/>
      <c r="CK117" s="19"/>
      <c r="CL117" s="3"/>
      <c r="CM117" s="4"/>
      <c r="CN117" s="15"/>
      <c r="CO117" s="130">
        <f>'Multipliers for tiers'!$F$4*SUM(BB117,BE117,BH117,BK117,BN117,BQ117,BZ117,BW117,CC117,BT117,CF117,CI117,CL117)+'Multipliers for tiers'!$F$5*SUM(BC117,BF117,BI117,BL117,BO117,BR117,CA117,BX117,CD117,BU117,CG117,CJ117,CM117)+'Multipliers for tiers'!$F$6*SUM(BD117,BG117,BJ117,BM117,BP117,BS117,CB117,BY117,CE117,BV117,CH117,CK117,CN117)</f>
        <v>0</v>
      </c>
      <c r="CP117" s="144">
        <f t="shared" si="12"/>
        <v>0</v>
      </c>
      <c r="CQ117" s="133" t="str">
        <f t="shared" si="13"/>
        <v xml:space="preserve"> </v>
      </c>
      <c r="CR117" s="164" t="str">
        <f>IFERROR(IF($M117='Progress check conditions'!$F$4,VLOOKUP($CQ117,'Progress check conditions'!$G$4:$H$6,2,TRUE),IF($M117='Progress check conditions'!$F$7,VLOOKUP($CQ117,'Progress check conditions'!$G$7:$H$9,2,TRUE),IF($M117='Progress check conditions'!$F$10,VLOOKUP($CQ117,'Progress check conditions'!$G$10:$H$12,2,TRUE),IF($M117='Progress check conditions'!$F$13,VLOOKUP($CQ117,'Progress check conditions'!$G$13:$H$15,2,TRUE),IF($M117='Progress check conditions'!$F$16,VLOOKUP($CQ117,'Progress check conditions'!$G$16:$H$18,2,TRUE),IF($M117='Progress check conditions'!$F$19,VLOOKUP($CQ117,'Progress check conditions'!$G$19:$H$21,2,TRUE),VLOOKUP($CQ117,'Progress check conditions'!$G$22:$H$24,2,TRUE))))))),"No judgement")</f>
        <v>No judgement</v>
      </c>
      <c r="CS117" s="115"/>
      <c r="CT117" s="116"/>
      <c r="CU117" s="117"/>
      <c r="CV117" s="1"/>
      <c r="CW117" s="5"/>
      <c r="CX117" s="8"/>
      <c r="CY117" s="6"/>
      <c r="CZ117" s="5"/>
      <c r="DA117" s="9"/>
      <c r="DB117" s="1"/>
      <c r="DC117" s="4"/>
      <c r="DD117" s="8"/>
      <c r="DE117" s="6"/>
      <c r="DF117" s="4"/>
      <c r="DG117" s="9"/>
      <c r="DH117" s="1"/>
      <c r="DI117" s="4"/>
      <c r="DJ117" s="8"/>
      <c r="DK117" s="6"/>
      <c r="DL117" s="4"/>
      <c r="DM117" s="9"/>
      <c r="DN117" s="1"/>
      <c r="DO117" s="3"/>
      <c r="DP117" s="7"/>
      <c r="DQ117" s="3"/>
      <c r="DR117" s="4"/>
      <c r="DS117" s="15"/>
      <c r="DT117" s="1"/>
      <c r="DU117" s="3"/>
      <c r="DV117" s="7"/>
      <c r="DW117" s="3"/>
      <c r="DX117" s="4"/>
      <c r="DY117" s="15"/>
      <c r="DZ117" s="1"/>
      <c r="EA117" s="3"/>
      <c r="EB117" s="7"/>
      <c r="EC117" s="3"/>
      <c r="ED117" s="4"/>
      <c r="EE117" s="15"/>
      <c r="EF117" s="130">
        <f>'Multipliers for tiers'!$I$4*SUM(CV117,CY117,DB117,DE117,DH117,DQ117,DN117,DT117,DK117,DW117,DZ117,EC117)+'Multipliers for tiers'!$I$5*SUM(CW117,CZ117,DC117,DF117,DI117,DR117,DO117,DU117,DL117,DX117,EA117,ED117)+'Multipliers for tiers'!$I$6*SUM(CX117,DA117,DD117,DG117,DJ117,DS117,DP117,DV117,DM117,DY117,EB117,EE117)</f>
        <v>0</v>
      </c>
      <c r="EG117" s="144">
        <f t="shared" si="14"/>
        <v>0</v>
      </c>
      <c r="EH117" s="133" t="str">
        <f t="shared" si="15"/>
        <v xml:space="preserve"> </v>
      </c>
      <c r="EI117" s="164" t="str">
        <f>IFERROR(IF($M117='Progress check conditions'!$J$4,VLOOKUP($EH117,'Progress check conditions'!$K$4:$L$6,2,TRUE),IF($M117='Progress check conditions'!$J$7,VLOOKUP($EH117,'Progress check conditions'!$K$7:$L$9,2,TRUE),IF($M117='Progress check conditions'!$J$10,VLOOKUP($EH117,'Progress check conditions'!$K$10:$L$12,2,TRUE),IF($M117='Progress check conditions'!$J$13,VLOOKUP($EH117,'Progress check conditions'!$K$13:$L$15,2,TRUE),IF($M117='Progress check conditions'!$J$16,VLOOKUP($EH117,'Progress check conditions'!$K$16:$L$18,2,TRUE),IF($M117='Progress check conditions'!$J$19,VLOOKUP($EH117,'Progress check conditions'!$K$19:$L$21,2,TRUE),VLOOKUP($EH117,'Progress check conditions'!$K$22:$L$24,2,TRUE))))))),"No judgement")</f>
        <v>No judgement</v>
      </c>
      <c r="EJ117" s="115"/>
      <c r="EK117" s="116"/>
      <c r="EL117" s="117"/>
      <c r="EM117" s="1"/>
      <c r="EN117" s="4"/>
      <c r="EO117" s="16"/>
      <c r="EP117" s="8"/>
      <c r="EQ117" s="6"/>
      <c r="ER117" s="6"/>
      <c r="ES117" s="6"/>
      <c r="ET117" s="5"/>
      <c r="EU117" s="1"/>
      <c r="EV117" s="4"/>
      <c r="EW117" s="16"/>
      <c r="EX117" s="8"/>
      <c r="EY117" s="6"/>
      <c r="EZ117" s="4"/>
      <c r="FA117" s="16"/>
      <c r="FB117" s="9"/>
      <c r="FC117" s="1"/>
      <c r="FD117" s="4"/>
      <c r="FE117" s="16"/>
      <c r="FF117" s="8"/>
      <c r="FG117" s="6"/>
      <c r="FH117" s="4"/>
      <c r="FI117" s="16"/>
      <c r="FJ117" s="9"/>
      <c r="FK117" s="1"/>
      <c r="FL117" s="4"/>
      <c r="FM117" s="16"/>
      <c r="FN117" s="7"/>
      <c r="FO117" s="3"/>
      <c r="FP117" s="5"/>
      <c r="FQ117" s="5"/>
      <c r="FR117" s="15"/>
      <c r="FS117" s="1"/>
      <c r="FT117" s="4"/>
      <c r="FU117" s="16"/>
      <c r="FV117" s="7"/>
      <c r="FW117" s="3"/>
      <c r="FX117" s="5"/>
      <c r="FY117" s="5"/>
      <c r="FZ117" s="15"/>
      <c r="GA117" s="1"/>
      <c r="GB117" s="4"/>
      <c r="GC117" s="4"/>
      <c r="GD117" s="7"/>
      <c r="GE117" s="3"/>
      <c r="GF117" s="5"/>
      <c r="GG117" s="5"/>
      <c r="GH117" s="15"/>
      <c r="GI117" s="130">
        <f>'Multipliers for tiers'!$L$4*SUM(EM117,EQ117,EU117,EY117,FC117,FG117,FK117,FO117,FS117,FW117,GA117,GE117)+'Multipliers for tiers'!$L$5*SUM(EN117,ER117,EV117,EZ117,FD117,FH117,FL117,FP117,FT117,FX117,GB117,GF117)+'Multipliers for tiers'!$L$6*SUM(EO117,ES117,EW117,FA117,FE117,FI117,FM117,FQ117,FU117,FY117,GC117,GG117)+'Multipliers for tiers'!$L$7*SUM(EP117,ET117,EX117,FB117,FF117,FJ117,FN117,FR117,FV117,FZ117,GD117,GH117)</f>
        <v>0</v>
      </c>
      <c r="GJ117" s="144">
        <f t="shared" si="16"/>
        <v>0</v>
      </c>
      <c r="GK117" s="136" t="str">
        <f t="shared" si="17"/>
        <v xml:space="preserve"> </v>
      </c>
      <c r="GL117" s="164" t="str">
        <f>IFERROR(IF($M117='Progress check conditions'!$N$4,VLOOKUP($GK117,'Progress check conditions'!$O$4:$P$6,2,TRUE),IF($M117='Progress check conditions'!$N$7,VLOOKUP($GK117,'Progress check conditions'!$O$7:$P$9,2,TRUE),IF($M117='Progress check conditions'!$N$10,VLOOKUP($GK117,'Progress check conditions'!$O$10:$P$12,2,TRUE),IF($M117='Progress check conditions'!$N$13,VLOOKUP($GK117,'Progress check conditions'!$O$13:$P$15,2,TRUE),IF($M117='Progress check conditions'!$N$16,VLOOKUP($GK117,'Progress check conditions'!$O$16:$P$18,2,TRUE),IF($M117='Progress check conditions'!$N$19,VLOOKUP($GK117,'Progress check conditions'!$O$19:$P$21,2,TRUE),VLOOKUP($GK117,'Progress check conditions'!$O$22:$P$24,2,TRUE))))))),"No judgement")</f>
        <v>No judgement</v>
      </c>
      <c r="GM117" s="115"/>
      <c r="GN117" s="116"/>
      <c r="GO117" s="117"/>
      <c r="GP117" s="1"/>
      <c r="GQ117" s="4"/>
      <c r="GR117" s="4"/>
      <c r="GS117" s="8"/>
      <c r="GT117" s="6"/>
      <c r="GU117" s="6"/>
      <c r="GV117" s="6"/>
      <c r="GW117" s="5"/>
      <c r="GX117" s="1"/>
      <c r="GY117" s="4"/>
      <c r="GZ117" s="4"/>
      <c r="HA117" s="8"/>
      <c r="HB117" s="6"/>
      <c r="HC117" s="4"/>
      <c r="HD117" s="4"/>
      <c r="HE117" s="9"/>
      <c r="HF117" s="1"/>
      <c r="HG117" s="4"/>
      <c r="HH117" s="4"/>
      <c r="HI117" s="8"/>
      <c r="HJ117" s="6"/>
      <c r="HK117" s="4"/>
      <c r="HL117" s="4"/>
      <c r="HM117" s="9"/>
      <c r="HN117" s="130">
        <f>'Multipliers for tiers'!$O$4*SUM(GP117,GT117,GX117,HB117,HF117,HJ117)+'Multipliers for tiers'!$O$5*SUM(GQ117,GU117,GY117,HC117,HG117,HK117)+'Multipliers for tiers'!$O$6*SUM(GR117,GV117,GZ117,HD117,HH117,HL117)+'Multipliers for tiers'!$O$7*SUM(GS117,GW117,HA117,HE117,HI117,HM117)</f>
        <v>0</v>
      </c>
      <c r="HO117" s="144">
        <f t="shared" si="18"/>
        <v>0</v>
      </c>
      <c r="HP117" s="136" t="str">
        <f t="shared" si="19"/>
        <v xml:space="preserve"> </v>
      </c>
      <c r="HQ117" s="164" t="str">
        <f>IFERROR(IF($M117='Progress check conditions'!$N$4,VLOOKUP($HP117,'Progress check conditions'!$S$4:$T$6,2,TRUE),IF($M117='Progress check conditions'!$N$7,VLOOKUP($HP117,'Progress check conditions'!$S$7:$T$9,2,TRUE),IF($M117='Progress check conditions'!$N$10,VLOOKUP($HP117,'Progress check conditions'!$S$10:$T$12,2,TRUE),IF($M117='Progress check conditions'!$N$13,VLOOKUP($HP117,'Progress check conditions'!$S$13:$T$15,2,TRUE),IF($M117='Progress check conditions'!$N$16,VLOOKUP($HP117,'Progress check conditions'!$S$16:$T$18,2,TRUE),IF($M117='Progress check conditions'!$N$19,VLOOKUP($HP117,'Progress check conditions'!$S$19:$T$21,2,TRUE),VLOOKUP($HP117,'Progress check conditions'!$S$22:$T$24,2,TRUE))))))),"No judgement")</f>
        <v>No judgement</v>
      </c>
      <c r="HR117" s="115"/>
      <c r="HS117" s="116"/>
      <c r="HT117" s="117"/>
    </row>
    <row r="118" spans="1:228" x14ac:dyDescent="0.3">
      <c r="A118" s="156"/>
      <c r="B118" s="110"/>
      <c r="C118" s="111"/>
      <c r="D118" s="109"/>
      <c r="E118" s="112"/>
      <c r="F118" s="112"/>
      <c r="G118" s="112"/>
      <c r="H118" s="112"/>
      <c r="I118" s="113"/>
      <c r="J118" s="109"/>
      <c r="K118" s="113"/>
      <c r="L118" s="109"/>
      <c r="M118" s="114"/>
      <c r="N118" s="1"/>
      <c r="O118" s="5"/>
      <c r="P118" s="8"/>
      <c r="Q118" s="6"/>
      <c r="R118" s="5"/>
      <c r="S118" s="9"/>
      <c r="T118" s="1"/>
      <c r="U118" s="4"/>
      <c r="V118" s="8"/>
      <c r="W118" s="6"/>
      <c r="X118" s="4"/>
      <c r="Y118" s="9"/>
      <c r="Z118" s="1"/>
      <c r="AA118" s="4"/>
      <c r="AB118" s="8"/>
      <c r="AC118" s="6"/>
      <c r="AD118" s="4"/>
      <c r="AE118" s="9"/>
      <c r="AF118" s="1"/>
      <c r="AG118" s="3"/>
      <c r="AH118" s="7"/>
      <c r="AI118" s="3"/>
      <c r="AJ118" s="4"/>
      <c r="AK118" s="15"/>
      <c r="AL118" s="1"/>
      <c r="AM118" s="3"/>
      <c r="AN118" s="7"/>
      <c r="AO118" s="3"/>
      <c r="AP118" s="4"/>
      <c r="AQ118" s="15"/>
      <c r="AR118" s="1"/>
      <c r="AS118" s="3"/>
      <c r="AT118" s="43"/>
      <c r="AU118" s="130">
        <f>'Multipliers for tiers'!$C$4*SUM(N118,Q118,T118,W118,AF118,AC118,AI118,Z118,AL118,AO118,AR118)+'Multipliers for tiers'!$C$5*SUM(O118,R118,U118,X118,AG118,AD118,AJ118,AA118,AM118,AP118,AS118)+'Multipliers for tiers'!$C$6*SUM(P118,S118,V118,Y118,AH118,AE118,AK118,AB118,AN118,AQ118,AT118)</f>
        <v>0</v>
      </c>
      <c r="AV118" s="141">
        <f t="shared" si="10"/>
        <v>0</v>
      </c>
      <c r="AW118" s="151" t="str">
        <f t="shared" si="11"/>
        <v xml:space="preserve"> </v>
      </c>
      <c r="AX118" s="164" t="str">
        <f>IFERROR(IF($M118='Progress check conditions'!$B$4,VLOOKUP($AW118,'Progress check conditions'!$C$4:$D$6,2,TRUE),IF($M118='Progress check conditions'!$B$7,VLOOKUP($AW118,'Progress check conditions'!$C$7:$D$9,2,TRUE),IF($M118='Progress check conditions'!$B$10,VLOOKUP($AW118,'Progress check conditions'!$C$10:$D$12,2,TRUE),IF($M118='Progress check conditions'!$B$13,VLOOKUP($AW118,'Progress check conditions'!$C$13:$D$15,2,TRUE),IF($M118='Progress check conditions'!$B$16,VLOOKUP($AW118,'Progress check conditions'!$C$16:$D$18,2,TRUE),IF($M118='Progress check conditions'!$B$19,VLOOKUP($AW118,'Progress check conditions'!$C$19:$D$21,2,TRUE),VLOOKUP($AW118,'Progress check conditions'!$C$22:$D$24,2,TRUE))))))),"No judgement")</f>
        <v>No judgement</v>
      </c>
      <c r="AY118" s="115"/>
      <c r="AZ118" s="116"/>
      <c r="BA118" s="117"/>
      <c r="BB118" s="6"/>
      <c r="BC118" s="5"/>
      <c r="BD118" s="8"/>
      <c r="BE118" s="6"/>
      <c r="BF118" s="5"/>
      <c r="BG118" s="9"/>
      <c r="BH118" s="1"/>
      <c r="BI118" s="4"/>
      <c r="BJ118" s="8"/>
      <c r="BK118" s="6"/>
      <c r="BL118" s="4"/>
      <c r="BM118" s="9"/>
      <c r="BN118" s="1"/>
      <c r="BO118" s="4"/>
      <c r="BP118" s="8"/>
      <c r="BQ118" s="6"/>
      <c r="BR118" s="4"/>
      <c r="BS118" s="9"/>
      <c r="BT118" s="1"/>
      <c r="BU118" s="3"/>
      <c r="BV118" s="7"/>
      <c r="BW118" s="3"/>
      <c r="BX118" s="4"/>
      <c r="BY118" s="15"/>
      <c r="BZ118" s="1"/>
      <c r="CA118" s="3"/>
      <c r="CB118" s="7"/>
      <c r="CC118" s="3"/>
      <c r="CD118" s="4"/>
      <c r="CE118" s="15"/>
      <c r="CF118" s="1"/>
      <c r="CG118" s="3"/>
      <c r="CH118" s="7"/>
      <c r="CI118" s="2"/>
      <c r="CJ118" s="4"/>
      <c r="CK118" s="19"/>
      <c r="CL118" s="3"/>
      <c r="CM118" s="4"/>
      <c r="CN118" s="15"/>
      <c r="CO118" s="130">
        <f>'Multipliers for tiers'!$F$4*SUM(BB118,BE118,BH118,BK118,BN118,BQ118,BZ118,BW118,CC118,BT118,CF118,CI118,CL118)+'Multipliers for tiers'!$F$5*SUM(BC118,BF118,BI118,BL118,BO118,BR118,CA118,BX118,CD118,BU118,CG118,CJ118,CM118)+'Multipliers for tiers'!$F$6*SUM(BD118,BG118,BJ118,BM118,BP118,BS118,CB118,BY118,CE118,BV118,CH118,CK118,CN118)</f>
        <v>0</v>
      </c>
      <c r="CP118" s="144">
        <f t="shared" si="12"/>
        <v>0</v>
      </c>
      <c r="CQ118" s="133" t="str">
        <f t="shared" si="13"/>
        <v xml:space="preserve"> </v>
      </c>
      <c r="CR118" s="164" t="str">
        <f>IFERROR(IF($M118='Progress check conditions'!$F$4,VLOOKUP($CQ118,'Progress check conditions'!$G$4:$H$6,2,TRUE),IF($M118='Progress check conditions'!$F$7,VLOOKUP($CQ118,'Progress check conditions'!$G$7:$H$9,2,TRUE),IF($M118='Progress check conditions'!$F$10,VLOOKUP($CQ118,'Progress check conditions'!$G$10:$H$12,2,TRUE),IF($M118='Progress check conditions'!$F$13,VLOOKUP($CQ118,'Progress check conditions'!$G$13:$H$15,2,TRUE),IF($M118='Progress check conditions'!$F$16,VLOOKUP($CQ118,'Progress check conditions'!$G$16:$H$18,2,TRUE),IF($M118='Progress check conditions'!$F$19,VLOOKUP($CQ118,'Progress check conditions'!$G$19:$H$21,2,TRUE),VLOOKUP($CQ118,'Progress check conditions'!$G$22:$H$24,2,TRUE))))))),"No judgement")</f>
        <v>No judgement</v>
      </c>
      <c r="CS118" s="115"/>
      <c r="CT118" s="116"/>
      <c r="CU118" s="117"/>
      <c r="CV118" s="1"/>
      <c r="CW118" s="5"/>
      <c r="CX118" s="8"/>
      <c r="CY118" s="6"/>
      <c r="CZ118" s="5"/>
      <c r="DA118" s="9"/>
      <c r="DB118" s="1"/>
      <c r="DC118" s="4"/>
      <c r="DD118" s="8"/>
      <c r="DE118" s="6"/>
      <c r="DF118" s="4"/>
      <c r="DG118" s="9"/>
      <c r="DH118" s="1"/>
      <c r="DI118" s="4"/>
      <c r="DJ118" s="8"/>
      <c r="DK118" s="6"/>
      <c r="DL118" s="4"/>
      <c r="DM118" s="9"/>
      <c r="DN118" s="1"/>
      <c r="DO118" s="3"/>
      <c r="DP118" s="7"/>
      <c r="DQ118" s="3"/>
      <c r="DR118" s="4"/>
      <c r="DS118" s="15"/>
      <c r="DT118" s="1"/>
      <c r="DU118" s="3"/>
      <c r="DV118" s="7"/>
      <c r="DW118" s="3"/>
      <c r="DX118" s="4"/>
      <c r="DY118" s="15"/>
      <c r="DZ118" s="1"/>
      <c r="EA118" s="3"/>
      <c r="EB118" s="7"/>
      <c r="EC118" s="3"/>
      <c r="ED118" s="4"/>
      <c r="EE118" s="15"/>
      <c r="EF118" s="130">
        <f>'Multipliers for tiers'!$I$4*SUM(CV118,CY118,DB118,DE118,DH118,DQ118,DN118,DT118,DK118,DW118,DZ118,EC118)+'Multipliers for tiers'!$I$5*SUM(CW118,CZ118,DC118,DF118,DI118,DR118,DO118,DU118,DL118,DX118,EA118,ED118)+'Multipliers for tiers'!$I$6*SUM(CX118,DA118,DD118,DG118,DJ118,DS118,DP118,DV118,DM118,DY118,EB118,EE118)</f>
        <v>0</v>
      </c>
      <c r="EG118" s="144">
        <f t="shared" si="14"/>
        <v>0</v>
      </c>
      <c r="EH118" s="133" t="str">
        <f t="shared" si="15"/>
        <v xml:space="preserve"> </v>
      </c>
      <c r="EI118" s="164" t="str">
        <f>IFERROR(IF($M118='Progress check conditions'!$J$4,VLOOKUP($EH118,'Progress check conditions'!$K$4:$L$6,2,TRUE),IF($M118='Progress check conditions'!$J$7,VLOOKUP($EH118,'Progress check conditions'!$K$7:$L$9,2,TRUE),IF($M118='Progress check conditions'!$J$10,VLOOKUP($EH118,'Progress check conditions'!$K$10:$L$12,2,TRUE),IF($M118='Progress check conditions'!$J$13,VLOOKUP($EH118,'Progress check conditions'!$K$13:$L$15,2,TRUE),IF($M118='Progress check conditions'!$J$16,VLOOKUP($EH118,'Progress check conditions'!$K$16:$L$18,2,TRUE),IF($M118='Progress check conditions'!$J$19,VLOOKUP($EH118,'Progress check conditions'!$K$19:$L$21,2,TRUE),VLOOKUP($EH118,'Progress check conditions'!$K$22:$L$24,2,TRUE))))))),"No judgement")</f>
        <v>No judgement</v>
      </c>
      <c r="EJ118" s="115"/>
      <c r="EK118" s="116"/>
      <c r="EL118" s="117"/>
      <c r="EM118" s="1"/>
      <c r="EN118" s="4"/>
      <c r="EO118" s="16"/>
      <c r="EP118" s="8"/>
      <c r="EQ118" s="6"/>
      <c r="ER118" s="6"/>
      <c r="ES118" s="6"/>
      <c r="ET118" s="5"/>
      <c r="EU118" s="1"/>
      <c r="EV118" s="4"/>
      <c r="EW118" s="16"/>
      <c r="EX118" s="8"/>
      <c r="EY118" s="6"/>
      <c r="EZ118" s="4"/>
      <c r="FA118" s="16"/>
      <c r="FB118" s="9"/>
      <c r="FC118" s="1"/>
      <c r="FD118" s="4"/>
      <c r="FE118" s="16"/>
      <c r="FF118" s="8"/>
      <c r="FG118" s="6"/>
      <c r="FH118" s="4"/>
      <c r="FI118" s="16"/>
      <c r="FJ118" s="9"/>
      <c r="FK118" s="1"/>
      <c r="FL118" s="4"/>
      <c r="FM118" s="16"/>
      <c r="FN118" s="7"/>
      <c r="FO118" s="3"/>
      <c r="FP118" s="5"/>
      <c r="FQ118" s="5"/>
      <c r="FR118" s="15"/>
      <c r="FS118" s="1"/>
      <c r="FT118" s="4"/>
      <c r="FU118" s="16"/>
      <c r="FV118" s="7"/>
      <c r="FW118" s="3"/>
      <c r="FX118" s="5"/>
      <c r="FY118" s="5"/>
      <c r="FZ118" s="15"/>
      <c r="GA118" s="1"/>
      <c r="GB118" s="4"/>
      <c r="GC118" s="4"/>
      <c r="GD118" s="7"/>
      <c r="GE118" s="3"/>
      <c r="GF118" s="5"/>
      <c r="GG118" s="5"/>
      <c r="GH118" s="15"/>
      <c r="GI118" s="130">
        <f>'Multipliers for tiers'!$L$4*SUM(EM118,EQ118,EU118,EY118,FC118,FG118,FK118,FO118,FS118,FW118,GA118,GE118)+'Multipliers for tiers'!$L$5*SUM(EN118,ER118,EV118,EZ118,FD118,FH118,FL118,FP118,FT118,FX118,GB118,GF118)+'Multipliers for tiers'!$L$6*SUM(EO118,ES118,EW118,FA118,FE118,FI118,FM118,FQ118,FU118,FY118,GC118,GG118)+'Multipliers for tiers'!$L$7*SUM(EP118,ET118,EX118,FB118,FF118,FJ118,FN118,FR118,FV118,FZ118,GD118,GH118)</f>
        <v>0</v>
      </c>
      <c r="GJ118" s="144">
        <f t="shared" si="16"/>
        <v>0</v>
      </c>
      <c r="GK118" s="136" t="str">
        <f t="shared" si="17"/>
        <v xml:space="preserve"> </v>
      </c>
      <c r="GL118" s="164" t="str">
        <f>IFERROR(IF($M118='Progress check conditions'!$N$4,VLOOKUP($GK118,'Progress check conditions'!$O$4:$P$6,2,TRUE),IF($M118='Progress check conditions'!$N$7,VLOOKUP($GK118,'Progress check conditions'!$O$7:$P$9,2,TRUE),IF($M118='Progress check conditions'!$N$10,VLOOKUP($GK118,'Progress check conditions'!$O$10:$P$12,2,TRUE),IF($M118='Progress check conditions'!$N$13,VLOOKUP($GK118,'Progress check conditions'!$O$13:$P$15,2,TRUE),IF($M118='Progress check conditions'!$N$16,VLOOKUP($GK118,'Progress check conditions'!$O$16:$P$18,2,TRUE),IF($M118='Progress check conditions'!$N$19,VLOOKUP($GK118,'Progress check conditions'!$O$19:$P$21,2,TRUE),VLOOKUP($GK118,'Progress check conditions'!$O$22:$P$24,2,TRUE))))))),"No judgement")</f>
        <v>No judgement</v>
      </c>
      <c r="GM118" s="115"/>
      <c r="GN118" s="116"/>
      <c r="GO118" s="117"/>
      <c r="GP118" s="1"/>
      <c r="GQ118" s="4"/>
      <c r="GR118" s="4"/>
      <c r="GS118" s="8"/>
      <c r="GT118" s="6"/>
      <c r="GU118" s="6"/>
      <c r="GV118" s="6"/>
      <c r="GW118" s="5"/>
      <c r="GX118" s="1"/>
      <c r="GY118" s="4"/>
      <c r="GZ118" s="4"/>
      <c r="HA118" s="8"/>
      <c r="HB118" s="6"/>
      <c r="HC118" s="4"/>
      <c r="HD118" s="4"/>
      <c r="HE118" s="9"/>
      <c r="HF118" s="1"/>
      <c r="HG118" s="4"/>
      <c r="HH118" s="4"/>
      <c r="HI118" s="8"/>
      <c r="HJ118" s="6"/>
      <c r="HK118" s="4"/>
      <c r="HL118" s="4"/>
      <c r="HM118" s="9"/>
      <c r="HN118" s="130">
        <f>'Multipliers for tiers'!$O$4*SUM(GP118,GT118,GX118,HB118,HF118,HJ118)+'Multipliers for tiers'!$O$5*SUM(GQ118,GU118,GY118,HC118,HG118,HK118)+'Multipliers for tiers'!$O$6*SUM(GR118,GV118,GZ118,HD118,HH118,HL118)+'Multipliers for tiers'!$O$7*SUM(GS118,GW118,HA118,HE118,HI118,HM118)</f>
        <v>0</v>
      </c>
      <c r="HO118" s="144">
        <f t="shared" si="18"/>
        <v>0</v>
      </c>
      <c r="HP118" s="136" t="str">
        <f t="shared" si="19"/>
        <v xml:space="preserve"> </v>
      </c>
      <c r="HQ118" s="164" t="str">
        <f>IFERROR(IF($M118='Progress check conditions'!$N$4,VLOOKUP($HP118,'Progress check conditions'!$S$4:$T$6,2,TRUE),IF($M118='Progress check conditions'!$N$7,VLOOKUP($HP118,'Progress check conditions'!$S$7:$T$9,2,TRUE),IF($M118='Progress check conditions'!$N$10,VLOOKUP($HP118,'Progress check conditions'!$S$10:$T$12,2,TRUE),IF($M118='Progress check conditions'!$N$13,VLOOKUP($HP118,'Progress check conditions'!$S$13:$T$15,2,TRUE),IF($M118='Progress check conditions'!$N$16,VLOOKUP($HP118,'Progress check conditions'!$S$16:$T$18,2,TRUE),IF($M118='Progress check conditions'!$N$19,VLOOKUP($HP118,'Progress check conditions'!$S$19:$T$21,2,TRUE),VLOOKUP($HP118,'Progress check conditions'!$S$22:$T$24,2,TRUE))))))),"No judgement")</f>
        <v>No judgement</v>
      </c>
      <c r="HR118" s="115"/>
      <c r="HS118" s="116"/>
      <c r="HT118" s="117"/>
    </row>
    <row r="119" spans="1:228" x14ac:dyDescent="0.3">
      <c r="A119" s="156"/>
      <c r="B119" s="110"/>
      <c r="C119" s="111"/>
      <c r="D119" s="109"/>
      <c r="E119" s="112"/>
      <c r="F119" s="112"/>
      <c r="G119" s="112"/>
      <c r="H119" s="112"/>
      <c r="I119" s="113"/>
      <c r="J119" s="109"/>
      <c r="K119" s="113"/>
      <c r="L119" s="109"/>
      <c r="M119" s="114"/>
      <c r="N119" s="1"/>
      <c r="O119" s="5"/>
      <c r="P119" s="8"/>
      <c r="Q119" s="6"/>
      <c r="R119" s="5"/>
      <c r="S119" s="9"/>
      <c r="T119" s="1"/>
      <c r="U119" s="4"/>
      <c r="V119" s="8"/>
      <c r="W119" s="6"/>
      <c r="X119" s="4"/>
      <c r="Y119" s="9"/>
      <c r="Z119" s="1"/>
      <c r="AA119" s="4"/>
      <c r="AB119" s="8"/>
      <c r="AC119" s="6"/>
      <c r="AD119" s="4"/>
      <c r="AE119" s="9"/>
      <c r="AF119" s="1"/>
      <c r="AG119" s="3"/>
      <c r="AH119" s="7"/>
      <c r="AI119" s="3"/>
      <c r="AJ119" s="4"/>
      <c r="AK119" s="15"/>
      <c r="AL119" s="1"/>
      <c r="AM119" s="3"/>
      <c r="AN119" s="7"/>
      <c r="AO119" s="3"/>
      <c r="AP119" s="4"/>
      <c r="AQ119" s="15"/>
      <c r="AR119" s="1"/>
      <c r="AS119" s="3"/>
      <c r="AT119" s="43"/>
      <c r="AU119" s="130">
        <f>'Multipliers for tiers'!$C$4*SUM(N119,Q119,T119,W119,AF119,AC119,AI119,Z119,AL119,AO119,AR119)+'Multipliers for tiers'!$C$5*SUM(O119,R119,U119,X119,AG119,AD119,AJ119,AA119,AM119,AP119,AS119)+'Multipliers for tiers'!$C$6*SUM(P119,S119,V119,Y119,AH119,AE119,AK119,AB119,AN119,AQ119,AT119)</f>
        <v>0</v>
      </c>
      <c r="AV119" s="141">
        <f t="shared" si="10"/>
        <v>0</v>
      </c>
      <c r="AW119" s="151" t="str">
        <f t="shared" si="11"/>
        <v xml:space="preserve"> </v>
      </c>
      <c r="AX119" s="164" t="str">
        <f>IFERROR(IF($M119='Progress check conditions'!$B$4,VLOOKUP($AW119,'Progress check conditions'!$C$4:$D$6,2,TRUE),IF($M119='Progress check conditions'!$B$7,VLOOKUP($AW119,'Progress check conditions'!$C$7:$D$9,2,TRUE),IF($M119='Progress check conditions'!$B$10,VLOOKUP($AW119,'Progress check conditions'!$C$10:$D$12,2,TRUE),IF($M119='Progress check conditions'!$B$13,VLOOKUP($AW119,'Progress check conditions'!$C$13:$D$15,2,TRUE),IF($M119='Progress check conditions'!$B$16,VLOOKUP($AW119,'Progress check conditions'!$C$16:$D$18,2,TRUE),IF($M119='Progress check conditions'!$B$19,VLOOKUP($AW119,'Progress check conditions'!$C$19:$D$21,2,TRUE),VLOOKUP($AW119,'Progress check conditions'!$C$22:$D$24,2,TRUE))))))),"No judgement")</f>
        <v>No judgement</v>
      </c>
      <c r="AY119" s="115"/>
      <c r="AZ119" s="116"/>
      <c r="BA119" s="117"/>
      <c r="BB119" s="6"/>
      <c r="BC119" s="5"/>
      <c r="BD119" s="8"/>
      <c r="BE119" s="6"/>
      <c r="BF119" s="5"/>
      <c r="BG119" s="9"/>
      <c r="BH119" s="1"/>
      <c r="BI119" s="4"/>
      <c r="BJ119" s="8"/>
      <c r="BK119" s="6"/>
      <c r="BL119" s="4"/>
      <c r="BM119" s="9"/>
      <c r="BN119" s="1"/>
      <c r="BO119" s="4"/>
      <c r="BP119" s="8"/>
      <c r="BQ119" s="6"/>
      <c r="BR119" s="4"/>
      <c r="BS119" s="9"/>
      <c r="BT119" s="1"/>
      <c r="BU119" s="3"/>
      <c r="BV119" s="7"/>
      <c r="BW119" s="3"/>
      <c r="BX119" s="4"/>
      <c r="BY119" s="15"/>
      <c r="BZ119" s="1"/>
      <c r="CA119" s="3"/>
      <c r="CB119" s="7"/>
      <c r="CC119" s="3"/>
      <c r="CD119" s="4"/>
      <c r="CE119" s="15"/>
      <c r="CF119" s="1"/>
      <c r="CG119" s="3"/>
      <c r="CH119" s="7"/>
      <c r="CI119" s="2"/>
      <c r="CJ119" s="4"/>
      <c r="CK119" s="19"/>
      <c r="CL119" s="3"/>
      <c r="CM119" s="4"/>
      <c r="CN119" s="15"/>
      <c r="CO119" s="130">
        <f>'Multipliers for tiers'!$F$4*SUM(BB119,BE119,BH119,BK119,BN119,BQ119,BZ119,BW119,CC119,BT119,CF119,CI119,CL119)+'Multipliers for tiers'!$F$5*SUM(BC119,BF119,BI119,BL119,BO119,BR119,CA119,BX119,CD119,BU119,CG119,CJ119,CM119)+'Multipliers for tiers'!$F$6*SUM(BD119,BG119,BJ119,BM119,BP119,BS119,CB119,BY119,CE119,BV119,CH119,CK119,CN119)</f>
        <v>0</v>
      </c>
      <c r="CP119" s="144">
        <f t="shared" si="12"/>
        <v>0</v>
      </c>
      <c r="CQ119" s="133" t="str">
        <f t="shared" si="13"/>
        <v xml:space="preserve"> </v>
      </c>
      <c r="CR119" s="164" t="str">
        <f>IFERROR(IF($M119='Progress check conditions'!$F$4,VLOOKUP($CQ119,'Progress check conditions'!$G$4:$H$6,2,TRUE),IF($M119='Progress check conditions'!$F$7,VLOOKUP($CQ119,'Progress check conditions'!$G$7:$H$9,2,TRUE),IF($M119='Progress check conditions'!$F$10,VLOOKUP($CQ119,'Progress check conditions'!$G$10:$H$12,2,TRUE),IF($M119='Progress check conditions'!$F$13,VLOOKUP($CQ119,'Progress check conditions'!$G$13:$H$15,2,TRUE),IF($M119='Progress check conditions'!$F$16,VLOOKUP($CQ119,'Progress check conditions'!$G$16:$H$18,2,TRUE),IF($M119='Progress check conditions'!$F$19,VLOOKUP($CQ119,'Progress check conditions'!$G$19:$H$21,2,TRUE),VLOOKUP($CQ119,'Progress check conditions'!$G$22:$H$24,2,TRUE))))))),"No judgement")</f>
        <v>No judgement</v>
      </c>
      <c r="CS119" s="115"/>
      <c r="CT119" s="116"/>
      <c r="CU119" s="117"/>
      <c r="CV119" s="1"/>
      <c r="CW119" s="5"/>
      <c r="CX119" s="8"/>
      <c r="CY119" s="6"/>
      <c r="CZ119" s="5"/>
      <c r="DA119" s="9"/>
      <c r="DB119" s="1"/>
      <c r="DC119" s="4"/>
      <c r="DD119" s="8"/>
      <c r="DE119" s="6"/>
      <c r="DF119" s="4"/>
      <c r="DG119" s="9"/>
      <c r="DH119" s="1"/>
      <c r="DI119" s="4"/>
      <c r="DJ119" s="8"/>
      <c r="DK119" s="6"/>
      <c r="DL119" s="4"/>
      <c r="DM119" s="9"/>
      <c r="DN119" s="1"/>
      <c r="DO119" s="3"/>
      <c r="DP119" s="7"/>
      <c r="DQ119" s="3"/>
      <c r="DR119" s="4"/>
      <c r="DS119" s="15"/>
      <c r="DT119" s="1"/>
      <c r="DU119" s="3"/>
      <c r="DV119" s="7"/>
      <c r="DW119" s="3"/>
      <c r="DX119" s="4"/>
      <c r="DY119" s="15"/>
      <c r="DZ119" s="1"/>
      <c r="EA119" s="3"/>
      <c r="EB119" s="7"/>
      <c r="EC119" s="3"/>
      <c r="ED119" s="4"/>
      <c r="EE119" s="15"/>
      <c r="EF119" s="130">
        <f>'Multipliers for tiers'!$I$4*SUM(CV119,CY119,DB119,DE119,DH119,DQ119,DN119,DT119,DK119,DW119,DZ119,EC119)+'Multipliers for tiers'!$I$5*SUM(CW119,CZ119,DC119,DF119,DI119,DR119,DO119,DU119,DL119,DX119,EA119,ED119)+'Multipliers for tiers'!$I$6*SUM(CX119,DA119,DD119,DG119,DJ119,DS119,DP119,DV119,DM119,DY119,EB119,EE119)</f>
        <v>0</v>
      </c>
      <c r="EG119" s="144">
        <f t="shared" si="14"/>
        <v>0</v>
      </c>
      <c r="EH119" s="133" t="str">
        <f t="shared" si="15"/>
        <v xml:space="preserve"> </v>
      </c>
      <c r="EI119" s="164" t="str">
        <f>IFERROR(IF($M119='Progress check conditions'!$J$4,VLOOKUP($EH119,'Progress check conditions'!$K$4:$L$6,2,TRUE),IF($M119='Progress check conditions'!$J$7,VLOOKUP($EH119,'Progress check conditions'!$K$7:$L$9,2,TRUE),IF($M119='Progress check conditions'!$J$10,VLOOKUP($EH119,'Progress check conditions'!$K$10:$L$12,2,TRUE),IF($M119='Progress check conditions'!$J$13,VLOOKUP($EH119,'Progress check conditions'!$K$13:$L$15,2,TRUE),IF($M119='Progress check conditions'!$J$16,VLOOKUP($EH119,'Progress check conditions'!$K$16:$L$18,2,TRUE),IF($M119='Progress check conditions'!$J$19,VLOOKUP($EH119,'Progress check conditions'!$K$19:$L$21,2,TRUE),VLOOKUP($EH119,'Progress check conditions'!$K$22:$L$24,2,TRUE))))))),"No judgement")</f>
        <v>No judgement</v>
      </c>
      <c r="EJ119" s="115"/>
      <c r="EK119" s="116"/>
      <c r="EL119" s="117"/>
      <c r="EM119" s="1"/>
      <c r="EN119" s="4"/>
      <c r="EO119" s="16"/>
      <c r="EP119" s="8"/>
      <c r="EQ119" s="6"/>
      <c r="ER119" s="6"/>
      <c r="ES119" s="6"/>
      <c r="ET119" s="5"/>
      <c r="EU119" s="1"/>
      <c r="EV119" s="4"/>
      <c r="EW119" s="16"/>
      <c r="EX119" s="8"/>
      <c r="EY119" s="6"/>
      <c r="EZ119" s="4"/>
      <c r="FA119" s="16"/>
      <c r="FB119" s="9"/>
      <c r="FC119" s="1"/>
      <c r="FD119" s="4"/>
      <c r="FE119" s="16"/>
      <c r="FF119" s="8"/>
      <c r="FG119" s="6"/>
      <c r="FH119" s="4"/>
      <c r="FI119" s="16"/>
      <c r="FJ119" s="9"/>
      <c r="FK119" s="1"/>
      <c r="FL119" s="4"/>
      <c r="FM119" s="16"/>
      <c r="FN119" s="7"/>
      <c r="FO119" s="3"/>
      <c r="FP119" s="5"/>
      <c r="FQ119" s="5"/>
      <c r="FR119" s="15"/>
      <c r="FS119" s="1"/>
      <c r="FT119" s="4"/>
      <c r="FU119" s="16"/>
      <c r="FV119" s="7"/>
      <c r="FW119" s="3"/>
      <c r="FX119" s="5"/>
      <c r="FY119" s="5"/>
      <c r="FZ119" s="15"/>
      <c r="GA119" s="1"/>
      <c r="GB119" s="4"/>
      <c r="GC119" s="4"/>
      <c r="GD119" s="7"/>
      <c r="GE119" s="3"/>
      <c r="GF119" s="5"/>
      <c r="GG119" s="5"/>
      <c r="GH119" s="15"/>
      <c r="GI119" s="130">
        <f>'Multipliers for tiers'!$L$4*SUM(EM119,EQ119,EU119,EY119,FC119,FG119,FK119,FO119,FS119,FW119,GA119,GE119)+'Multipliers for tiers'!$L$5*SUM(EN119,ER119,EV119,EZ119,FD119,FH119,FL119,FP119,FT119,FX119,GB119,GF119)+'Multipliers for tiers'!$L$6*SUM(EO119,ES119,EW119,FA119,FE119,FI119,FM119,FQ119,FU119,FY119,GC119,GG119)+'Multipliers for tiers'!$L$7*SUM(EP119,ET119,EX119,FB119,FF119,FJ119,FN119,FR119,FV119,FZ119,GD119,GH119)</f>
        <v>0</v>
      </c>
      <c r="GJ119" s="144">
        <f t="shared" si="16"/>
        <v>0</v>
      </c>
      <c r="GK119" s="136" t="str">
        <f t="shared" si="17"/>
        <v xml:space="preserve"> </v>
      </c>
      <c r="GL119" s="164" t="str">
        <f>IFERROR(IF($M119='Progress check conditions'!$N$4,VLOOKUP($GK119,'Progress check conditions'!$O$4:$P$6,2,TRUE),IF($M119='Progress check conditions'!$N$7,VLOOKUP($GK119,'Progress check conditions'!$O$7:$P$9,2,TRUE),IF($M119='Progress check conditions'!$N$10,VLOOKUP($GK119,'Progress check conditions'!$O$10:$P$12,2,TRUE),IF($M119='Progress check conditions'!$N$13,VLOOKUP($GK119,'Progress check conditions'!$O$13:$P$15,2,TRUE),IF($M119='Progress check conditions'!$N$16,VLOOKUP($GK119,'Progress check conditions'!$O$16:$P$18,2,TRUE),IF($M119='Progress check conditions'!$N$19,VLOOKUP($GK119,'Progress check conditions'!$O$19:$P$21,2,TRUE),VLOOKUP($GK119,'Progress check conditions'!$O$22:$P$24,2,TRUE))))))),"No judgement")</f>
        <v>No judgement</v>
      </c>
      <c r="GM119" s="115"/>
      <c r="GN119" s="116"/>
      <c r="GO119" s="117"/>
      <c r="GP119" s="1"/>
      <c r="GQ119" s="4"/>
      <c r="GR119" s="4"/>
      <c r="GS119" s="8"/>
      <c r="GT119" s="6"/>
      <c r="GU119" s="6"/>
      <c r="GV119" s="6"/>
      <c r="GW119" s="5"/>
      <c r="GX119" s="1"/>
      <c r="GY119" s="4"/>
      <c r="GZ119" s="4"/>
      <c r="HA119" s="8"/>
      <c r="HB119" s="6"/>
      <c r="HC119" s="4"/>
      <c r="HD119" s="4"/>
      <c r="HE119" s="9"/>
      <c r="HF119" s="1"/>
      <c r="HG119" s="4"/>
      <c r="HH119" s="4"/>
      <c r="HI119" s="8"/>
      <c r="HJ119" s="6"/>
      <c r="HK119" s="4"/>
      <c r="HL119" s="4"/>
      <c r="HM119" s="9"/>
      <c r="HN119" s="130">
        <f>'Multipliers for tiers'!$O$4*SUM(GP119,GT119,GX119,HB119,HF119,HJ119)+'Multipliers for tiers'!$O$5*SUM(GQ119,GU119,GY119,HC119,HG119,HK119)+'Multipliers for tiers'!$O$6*SUM(GR119,GV119,GZ119,HD119,HH119,HL119)+'Multipliers for tiers'!$O$7*SUM(GS119,GW119,HA119,HE119,HI119,HM119)</f>
        <v>0</v>
      </c>
      <c r="HO119" s="144">
        <f t="shared" si="18"/>
        <v>0</v>
      </c>
      <c r="HP119" s="136" t="str">
        <f t="shared" si="19"/>
        <v xml:space="preserve"> </v>
      </c>
      <c r="HQ119" s="164" t="str">
        <f>IFERROR(IF($M119='Progress check conditions'!$N$4,VLOOKUP($HP119,'Progress check conditions'!$S$4:$T$6,2,TRUE),IF($M119='Progress check conditions'!$N$7,VLOOKUP($HP119,'Progress check conditions'!$S$7:$T$9,2,TRUE),IF($M119='Progress check conditions'!$N$10,VLOOKUP($HP119,'Progress check conditions'!$S$10:$T$12,2,TRUE),IF($M119='Progress check conditions'!$N$13,VLOOKUP($HP119,'Progress check conditions'!$S$13:$T$15,2,TRUE),IF($M119='Progress check conditions'!$N$16,VLOOKUP($HP119,'Progress check conditions'!$S$16:$T$18,2,TRUE),IF($M119='Progress check conditions'!$N$19,VLOOKUP($HP119,'Progress check conditions'!$S$19:$T$21,2,TRUE),VLOOKUP($HP119,'Progress check conditions'!$S$22:$T$24,2,TRUE))))))),"No judgement")</f>
        <v>No judgement</v>
      </c>
      <c r="HR119" s="115"/>
      <c r="HS119" s="116"/>
      <c r="HT119" s="117"/>
    </row>
    <row r="120" spans="1:228" x14ac:dyDescent="0.3">
      <c r="A120" s="156"/>
      <c r="B120" s="110"/>
      <c r="C120" s="111"/>
      <c r="D120" s="109"/>
      <c r="E120" s="112"/>
      <c r="F120" s="112"/>
      <c r="G120" s="112"/>
      <c r="H120" s="112"/>
      <c r="I120" s="113"/>
      <c r="J120" s="109"/>
      <c r="K120" s="113"/>
      <c r="L120" s="109"/>
      <c r="M120" s="114"/>
      <c r="N120" s="1"/>
      <c r="O120" s="5"/>
      <c r="P120" s="8"/>
      <c r="Q120" s="6"/>
      <c r="R120" s="5"/>
      <c r="S120" s="9"/>
      <c r="T120" s="1"/>
      <c r="U120" s="4"/>
      <c r="V120" s="8"/>
      <c r="W120" s="6"/>
      <c r="X120" s="4"/>
      <c r="Y120" s="9"/>
      <c r="Z120" s="1"/>
      <c r="AA120" s="4"/>
      <c r="AB120" s="8"/>
      <c r="AC120" s="6"/>
      <c r="AD120" s="4"/>
      <c r="AE120" s="9"/>
      <c r="AF120" s="1"/>
      <c r="AG120" s="3"/>
      <c r="AH120" s="7"/>
      <c r="AI120" s="3"/>
      <c r="AJ120" s="4"/>
      <c r="AK120" s="15"/>
      <c r="AL120" s="1"/>
      <c r="AM120" s="3"/>
      <c r="AN120" s="7"/>
      <c r="AO120" s="3"/>
      <c r="AP120" s="4"/>
      <c r="AQ120" s="15"/>
      <c r="AR120" s="1"/>
      <c r="AS120" s="3"/>
      <c r="AT120" s="43"/>
      <c r="AU120" s="130">
        <f>'Multipliers for tiers'!$C$4*SUM(N120,Q120,T120,W120,AF120,AC120,AI120,Z120,AL120,AO120,AR120)+'Multipliers for tiers'!$C$5*SUM(O120,R120,U120,X120,AG120,AD120,AJ120,AA120,AM120,AP120,AS120)+'Multipliers for tiers'!$C$6*SUM(P120,S120,V120,Y120,AH120,AE120,AK120,AB120,AN120,AQ120,AT120)</f>
        <v>0</v>
      </c>
      <c r="AV120" s="141">
        <f t="shared" si="10"/>
        <v>0</v>
      </c>
      <c r="AW120" s="151" t="str">
        <f t="shared" si="11"/>
        <v xml:space="preserve"> </v>
      </c>
      <c r="AX120" s="164" t="str">
        <f>IFERROR(IF($M120='Progress check conditions'!$B$4,VLOOKUP($AW120,'Progress check conditions'!$C$4:$D$6,2,TRUE),IF($M120='Progress check conditions'!$B$7,VLOOKUP($AW120,'Progress check conditions'!$C$7:$D$9,2,TRUE),IF($M120='Progress check conditions'!$B$10,VLOOKUP($AW120,'Progress check conditions'!$C$10:$D$12,2,TRUE),IF($M120='Progress check conditions'!$B$13,VLOOKUP($AW120,'Progress check conditions'!$C$13:$D$15,2,TRUE),IF($M120='Progress check conditions'!$B$16,VLOOKUP($AW120,'Progress check conditions'!$C$16:$D$18,2,TRUE),IF($M120='Progress check conditions'!$B$19,VLOOKUP($AW120,'Progress check conditions'!$C$19:$D$21,2,TRUE),VLOOKUP($AW120,'Progress check conditions'!$C$22:$D$24,2,TRUE))))))),"No judgement")</f>
        <v>No judgement</v>
      </c>
      <c r="AY120" s="115"/>
      <c r="AZ120" s="116"/>
      <c r="BA120" s="117"/>
      <c r="BB120" s="6"/>
      <c r="BC120" s="5"/>
      <c r="BD120" s="8"/>
      <c r="BE120" s="6"/>
      <c r="BF120" s="5"/>
      <c r="BG120" s="9"/>
      <c r="BH120" s="1"/>
      <c r="BI120" s="4"/>
      <c r="BJ120" s="8"/>
      <c r="BK120" s="6"/>
      <c r="BL120" s="4"/>
      <c r="BM120" s="9"/>
      <c r="BN120" s="1"/>
      <c r="BO120" s="4"/>
      <c r="BP120" s="8"/>
      <c r="BQ120" s="6"/>
      <c r="BR120" s="4"/>
      <c r="BS120" s="9"/>
      <c r="BT120" s="1"/>
      <c r="BU120" s="3"/>
      <c r="BV120" s="7"/>
      <c r="BW120" s="3"/>
      <c r="BX120" s="4"/>
      <c r="BY120" s="15"/>
      <c r="BZ120" s="1"/>
      <c r="CA120" s="3"/>
      <c r="CB120" s="7"/>
      <c r="CC120" s="3"/>
      <c r="CD120" s="4"/>
      <c r="CE120" s="15"/>
      <c r="CF120" s="1"/>
      <c r="CG120" s="3"/>
      <c r="CH120" s="7"/>
      <c r="CI120" s="2"/>
      <c r="CJ120" s="4"/>
      <c r="CK120" s="19"/>
      <c r="CL120" s="3"/>
      <c r="CM120" s="4"/>
      <c r="CN120" s="15"/>
      <c r="CO120" s="130">
        <f>'Multipliers for tiers'!$F$4*SUM(BB120,BE120,BH120,BK120,BN120,BQ120,BZ120,BW120,CC120,BT120,CF120,CI120,CL120)+'Multipliers for tiers'!$F$5*SUM(BC120,BF120,BI120,BL120,BO120,BR120,CA120,BX120,CD120,BU120,CG120,CJ120,CM120)+'Multipliers for tiers'!$F$6*SUM(BD120,BG120,BJ120,BM120,BP120,BS120,CB120,BY120,CE120,BV120,CH120,CK120,CN120)</f>
        <v>0</v>
      </c>
      <c r="CP120" s="144">
        <f t="shared" si="12"/>
        <v>0</v>
      </c>
      <c r="CQ120" s="133" t="str">
        <f t="shared" si="13"/>
        <v xml:space="preserve"> </v>
      </c>
      <c r="CR120" s="164" t="str">
        <f>IFERROR(IF($M120='Progress check conditions'!$F$4,VLOOKUP($CQ120,'Progress check conditions'!$G$4:$H$6,2,TRUE),IF($M120='Progress check conditions'!$F$7,VLOOKUP($CQ120,'Progress check conditions'!$G$7:$H$9,2,TRUE),IF($M120='Progress check conditions'!$F$10,VLOOKUP($CQ120,'Progress check conditions'!$G$10:$H$12,2,TRUE),IF($M120='Progress check conditions'!$F$13,VLOOKUP($CQ120,'Progress check conditions'!$G$13:$H$15,2,TRUE),IF($M120='Progress check conditions'!$F$16,VLOOKUP($CQ120,'Progress check conditions'!$G$16:$H$18,2,TRUE),IF($M120='Progress check conditions'!$F$19,VLOOKUP($CQ120,'Progress check conditions'!$G$19:$H$21,2,TRUE),VLOOKUP($CQ120,'Progress check conditions'!$G$22:$H$24,2,TRUE))))))),"No judgement")</f>
        <v>No judgement</v>
      </c>
      <c r="CS120" s="115"/>
      <c r="CT120" s="116"/>
      <c r="CU120" s="117"/>
      <c r="CV120" s="1"/>
      <c r="CW120" s="5"/>
      <c r="CX120" s="8"/>
      <c r="CY120" s="6"/>
      <c r="CZ120" s="5"/>
      <c r="DA120" s="9"/>
      <c r="DB120" s="1"/>
      <c r="DC120" s="4"/>
      <c r="DD120" s="8"/>
      <c r="DE120" s="6"/>
      <c r="DF120" s="4"/>
      <c r="DG120" s="9"/>
      <c r="DH120" s="1"/>
      <c r="DI120" s="4"/>
      <c r="DJ120" s="8"/>
      <c r="DK120" s="6"/>
      <c r="DL120" s="4"/>
      <c r="DM120" s="9"/>
      <c r="DN120" s="1"/>
      <c r="DO120" s="3"/>
      <c r="DP120" s="7"/>
      <c r="DQ120" s="3"/>
      <c r="DR120" s="4"/>
      <c r="DS120" s="15"/>
      <c r="DT120" s="1"/>
      <c r="DU120" s="3"/>
      <c r="DV120" s="7"/>
      <c r="DW120" s="3"/>
      <c r="DX120" s="4"/>
      <c r="DY120" s="15"/>
      <c r="DZ120" s="1"/>
      <c r="EA120" s="3"/>
      <c r="EB120" s="7"/>
      <c r="EC120" s="3"/>
      <c r="ED120" s="4"/>
      <c r="EE120" s="15"/>
      <c r="EF120" s="130">
        <f>'Multipliers for tiers'!$I$4*SUM(CV120,CY120,DB120,DE120,DH120,DQ120,DN120,DT120,DK120,DW120,DZ120,EC120)+'Multipliers for tiers'!$I$5*SUM(CW120,CZ120,DC120,DF120,DI120,DR120,DO120,DU120,DL120,DX120,EA120,ED120)+'Multipliers for tiers'!$I$6*SUM(CX120,DA120,DD120,DG120,DJ120,DS120,DP120,DV120,DM120,DY120,EB120,EE120)</f>
        <v>0</v>
      </c>
      <c r="EG120" s="144">
        <f t="shared" si="14"/>
        <v>0</v>
      </c>
      <c r="EH120" s="133" t="str">
        <f t="shared" si="15"/>
        <v xml:space="preserve"> </v>
      </c>
      <c r="EI120" s="164" t="str">
        <f>IFERROR(IF($M120='Progress check conditions'!$J$4,VLOOKUP($EH120,'Progress check conditions'!$K$4:$L$6,2,TRUE),IF($M120='Progress check conditions'!$J$7,VLOOKUP($EH120,'Progress check conditions'!$K$7:$L$9,2,TRUE),IF($M120='Progress check conditions'!$J$10,VLOOKUP($EH120,'Progress check conditions'!$K$10:$L$12,2,TRUE),IF($M120='Progress check conditions'!$J$13,VLOOKUP($EH120,'Progress check conditions'!$K$13:$L$15,2,TRUE),IF($M120='Progress check conditions'!$J$16,VLOOKUP($EH120,'Progress check conditions'!$K$16:$L$18,2,TRUE),IF($M120='Progress check conditions'!$J$19,VLOOKUP($EH120,'Progress check conditions'!$K$19:$L$21,2,TRUE),VLOOKUP($EH120,'Progress check conditions'!$K$22:$L$24,2,TRUE))))))),"No judgement")</f>
        <v>No judgement</v>
      </c>
      <c r="EJ120" s="115"/>
      <c r="EK120" s="116"/>
      <c r="EL120" s="117"/>
      <c r="EM120" s="1"/>
      <c r="EN120" s="4"/>
      <c r="EO120" s="16"/>
      <c r="EP120" s="8"/>
      <c r="EQ120" s="6"/>
      <c r="ER120" s="6"/>
      <c r="ES120" s="6"/>
      <c r="ET120" s="5"/>
      <c r="EU120" s="1"/>
      <c r="EV120" s="4"/>
      <c r="EW120" s="16"/>
      <c r="EX120" s="8"/>
      <c r="EY120" s="6"/>
      <c r="EZ120" s="4"/>
      <c r="FA120" s="16"/>
      <c r="FB120" s="9"/>
      <c r="FC120" s="1"/>
      <c r="FD120" s="4"/>
      <c r="FE120" s="16"/>
      <c r="FF120" s="8"/>
      <c r="FG120" s="6"/>
      <c r="FH120" s="4"/>
      <c r="FI120" s="16"/>
      <c r="FJ120" s="9"/>
      <c r="FK120" s="1"/>
      <c r="FL120" s="4"/>
      <c r="FM120" s="16"/>
      <c r="FN120" s="7"/>
      <c r="FO120" s="3"/>
      <c r="FP120" s="5"/>
      <c r="FQ120" s="5"/>
      <c r="FR120" s="15"/>
      <c r="FS120" s="1"/>
      <c r="FT120" s="4"/>
      <c r="FU120" s="16"/>
      <c r="FV120" s="7"/>
      <c r="FW120" s="3"/>
      <c r="FX120" s="5"/>
      <c r="FY120" s="5"/>
      <c r="FZ120" s="15"/>
      <c r="GA120" s="1"/>
      <c r="GB120" s="4"/>
      <c r="GC120" s="4"/>
      <c r="GD120" s="7"/>
      <c r="GE120" s="3"/>
      <c r="GF120" s="5"/>
      <c r="GG120" s="5"/>
      <c r="GH120" s="15"/>
      <c r="GI120" s="130">
        <f>'Multipliers for tiers'!$L$4*SUM(EM120,EQ120,EU120,EY120,FC120,FG120,FK120,FO120,FS120,FW120,GA120,GE120)+'Multipliers for tiers'!$L$5*SUM(EN120,ER120,EV120,EZ120,FD120,FH120,FL120,FP120,FT120,FX120,GB120,GF120)+'Multipliers for tiers'!$L$6*SUM(EO120,ES120,EW120,FA120,FE120,FI120,FM120,FQ120,FU120,FY120,GC120,GG120)+'Multipliers for tiers'!$L$7*SUM(EP120,ET120,EX120,FB120,FF120,FJ120,FN120,FR120,FV120,FZ120,GD120,GH120)</f>
        <v>0</v>
      </c>
      <c r="GJ120" s="144">
        <f t="shared" si="16"/>
        <v>0</v>
      </c>
      <c r="GK120" s="136" t="str">
        <f t="shared" si="17"/>
        <v xml:space="preserve"> </v>
      </c>
      <c r="GL120" s="164" t="str">
        <f>IFERROR(IF($M120='Progress check conditions'!$N$4,VLOOKUP($GK120,'Progress check conditions'!$O$4:$P$6,2,TRUE),IF($M120='Progress check conditions'!$N$7,VLOOKUP($GK120,'Progress check conditions'!$O$7:$P$9,2,TRUE),IF($M120='Progress check conditions'!$N$10,VLOOKUP($GK120,'Progress check conditions'!$O$10:$P$12,2,TRUE),IF($M120='Progress check conditions'!$N$13,VLOOKUP($GK120,'Progress check conditions'!$O$13:$P$15,2,TRUE),IF($M120='Progress check conditions'!$N$16,VLOOKUP($GK120,'Progress check conditions'!$O$16:$P$18,2,TRUE),IF($M120='Progress check conditions'!$N$19,VLOOKUP($GK120,'Progress check conditions'!$O$19:$P$21,2,TRUE),VLOOKUP($GK120,'Progress check conditions'!$O$22:$P$24,2,TRUE))))))),"No judgement")</f>
        <v>No judgement</v>
      </c>
      <c r="GM120" s="115"/>
      <c r="GN120" s="116"/>
      <c r="GO120" s="117"/>
      <c r="GP120" s="1"/>
      <c r="GQ120" s="4"/>
      <c r="GR120" s="4"/>
      <c r="GS120" s="8"/>
      <c r="GT120" s="6"/>
      <c r="GU120" s="6"/>
      <c r="GV120" s="6"/>
      <c r="GW120" s="5"/>
      <c r="GX120" s="1"/>
      <c r="GY120" s="4"/>
      <c r="GZ120" s="4"/>
      <c r="HA120" s="8"/>
      <c r="HB120" s="6"/>
      <c r="HC120" s="4"/>
      <c r="HD120" s="4"/>
      <c r="HE120" s="9"/>
      <c r="HF120" s="1"/>
      <c r="HG120" s="4"/>
      <c r="HH120" s="4"/>
      <c r="HI120" s="8"/>
      <c r="HJ120" s="6"/>
      <c r="HK120" s="4"/>
      <c r="HL120" s="4"/>
      <c r="HM120" s="9"/>
      <c r="HN120" s="130">
        <f>'Multipliers for tiers'!$O$4*SUM(GP120,GT120,GX120,HB120,HF120,HJ120)+'Multipliers for tiers'!$O$5*SUM(GQ120,GU120,GY120,HC120,HG120,HK120)+'Multipliers for tiers'!$O$6*SUM(GR120,GV120,GZ120,HD120,HH120,HL120)+'Multipliers for tiers'!$O$7*SUM(GS120,GW120,HA120,HE120,HI120,HM120)</f>
        <v>0</v>
      </c>
      <c r="HO120" s="144">
        <f t="shared" si="18"/>
        <v>0</v>
      </c>
      <c r="HP120" s="136" t="str">
        <f t="shared" si="19"/>
        <v xml:space="preserve"> </v>
      </c>
      <c r="HQ120" s="164" t="str">
        <f>IFERROR(IF($M120='Progress check conditions'!$N$4,VLOOKUP($HP120,'Progress check conditions'!$S$4:$T$6,2,TRUE),IF($M120='Progress check conditions'!$N$7,VLOOKUP($HP120,'Progress check conditions'!$S$7:$T$9,2,TRUE),IF($M120='Progress check conditions'!$N$10,VLOOKUP($HP120,'Progress check conditions'!$S$10:$T$12,2,TRUE),IF($M120='Progress check conditions'!$N$13,VLOOKUP($HP120,'Progress check conditions'!$S$13:$T$15,2,TRUE),IF($M120='Progress check conditions'!$N$16,VLOOKUP($HP120,'Progress check conditions'!$S$16:$T$18,2,TRUE),IF($M120='Progress check conditions'!$N$19,VLOOKUP($HP120,'Progress check conditions'!$S$19:$T$21,2,TRUE),VLOOKUP($HP120,'Progress check conditions'!$S$22:$T$24,2,TRUE))))))),"No judgement")</f>
        <v>No judgement</v>
      </c>
      <c r="HR120" s="115"/>
      <c r="HS120" s="116"/>
      <c r="HT120" s="117"/>
    </row>
    <row r="121" spans="1:228" x14ac:dyDescent="0.3">
      <c r="A121" s="156"/>
      <c r="B121" s="110"/>
      <c r="C121" s="111"/>
      <c r="D121" s="109"/>
      <c r="E121" s="112"/>
      <c r="F121" s="112"/>
      <c r="G121" s="112"/>
      <c r="H121" s="112"/>
      <c r="I121" s="113"/>
      <c r="J121" s="109"/>
      <c r="K121" s="113"/>
      <c r="L121" s="109"/>
      <c r="M121" s="114"/>
      <c r="N121" s="1"/>
      <c r="O121" s="5"/>
      <c r="P121" s="8"/>
      <c r="Q121" s="6"/>
      <c r="R121" s="5"/>
      <c r="S121" s="9"/>
      <c r="T121" s="1"/>
      <c r="U121" s="4"/>
      <c r="V121" s="8"/>
      <c r="W121" s="6"/>
      <c r="X121" s="4"/>
      <c r="Y121" s="9"/>
      <c r="Z121" s="1"/>
      <c r="AA121" s="4"/>
      <c r="AB121" s="8"/>
      <c r="AC121" s="6"/>
      <c r="AD121" s="4"/>
      <c r="AE121" s="9"/>
      <c r="AF121" s="1"/>
      <c r="AG121" s="3"/>
      <c r="AH121" s="7"/>
      <c r="AI121" s="3"/>
      <c r="AJ121" s="4"/>
      <c r="AK121" s="15"/>
      <c r="AL121" s="1"/>
      <c r="AM121" s="3"/>
      <c r="AN121" s="7"/>
      <c r="AO121" s="3"/>
      <c r="AP121" s="4"/>
      <c r="AQ121" s="15"/>
      <c r="AR121" s="1"/>
      <c r="AS121" s="3"/>
      <c r="AT121" s="43"/>
      <c r="AU121" s="130">
        <f>'Multipliers for tiers'!$C$4*SUM(N121,Q121,T121,W121,AF121,AC121,AI121,Z121,AL121,AO121,AR121)+'Multipliers for tiers'!$C$5*SUM(O121,R121,U121,X121,AG121,AD121,AJ121,AA121,AM121,AP121,AS121)+'Multipliers for tiers'!$C$6*SUM(P121,S121,V121,Y121,AH121,AE121,AK121,AB121,AN121,AQ121,AT121)</f>
        <v>0</v>
      </c>
      <c r="AV121" s="141">
        <f t="shared" si="10"/>
        <v>0</v>
      </c>
      <c r="AW121" s="151" t="str">
        <f t="shared" si="11"/>
        <v xml:space="preserve"> </v>
      </c>
      <c r="AX121" s="164" t="str">
        <f>IFERROR(IF($M121='Progress check conditions'!$B$4,VLOOKUP($AW121,'Progress check conditions'!$C$4:$D$6,2,TRUE),IF($M121='Progress check conditions'!$B$7,VLOOKUP($AW121,'Progress check conditions'!$C$7:$D$9,2,TRUE),IF($M121='Progress check conditions'!$B$10,VLOOKUP($AW121,'Progress check conditions'!$C$10:$D$12,2,TRUE),IF($M121='Progress check conditions'!$B$13,VLOOKUP($AW121,'Progress check conditions'!$C$13:$D$15,2,TRUE),IF($M121='Progress check conditions'!$B$16,VLOOKUP($AW121,'Progress check conditions'!$C$16:$D$18,2,TRUE),IF($M121='Progress check conditions'!$B$19,VLOOKUP($AW121,'Progress check conditions'!$C$19:$D$21,2,TRUE),VLOOKUP($AW121,'Progress check conditions'!$C$22:$D$24,2,TRUE))))))),"No judgement")</f>
        <v>No judgement</v>
      </c>
      <c r="AY121" s="115"/>
      <c r="AZ121" s="116"/>
      <c r="BA121" s="117"/>
      <c r="BB121" s="6"/>
      <c r="BC121" s="5"/>
      <c r="BD121" s="8"/>
      <c r="BE121" s="6"/>
      <c r="BF121" s="5"/>
      <c r="BG121" s="9"/>
      <c r="BH121" s="1"/>
      <c r="BI121" s="4"/>
      <c r="BJ121" s="8"/>
      <c r="BK121" s="6"/>
      <c r="BL121" s="4"/>
      <c r="BM121" s="9"/>
      <c r="BN121" s="1"/>
      <c r="BO121" s="4"/>
      <c r="BP121" s="8"/>
      <c r="BQ121" s="6"/>
      <c r="BR121" s="4"/>
      <c r="BS121" s="9"/>
      <c r="BT121" s="1"/>
      <c r="BU121" s="3"/>
      <c r="BV121" s="7"/>
      <c r="BW121" s="3"/>
      <c r="BX121" s="4"/>
      <c r="BY121" s="15"/>
      <c r="BZ121" s="1"/>
      <c r="CA121" s="3"/>
      <c r="CB121" s="7"/>
      <c r="CC121" s="3"/>
      <c r="CD121" s="4"/>
      <c r="CE121" s="15"/>
      <c r="CF121" s="1"/>
      <c r="CG121" s="3"/>
      <c r="CH121" s="7"/>
      <c r="CI121" s="2"/>
      <c r="CJ121" s="4"/>
      <c r="CK121" s="19"/>
      <c r="CL121" s="3"/>
      <c r="CM121" s="4"/>
      <c r="CN121" s="15"/>
      <c r="CO121" s="130">
        <f>'Multipliers for tiers'!$F$4*SUM(BB121,BE121,BH121,BK121,BN121,BQ121,BZ121,BW121,CC121,BT121,CF121,CI121,CL121)+'Multipliers for tiers'!$F$5*SUM(BC121,BF121,BI121,BL121,BO121,BR121,CA121,BX121,CD121,BU121,CG121,CJ121,CM121)+'Multipliers for tiers'!$F$6*SUM(BD121,BG121,BJ121,BM121,BP121,BS121,CB121,BY121,CE121,BV121,CH121,CK121,CN121)</f>
        <v>0</v>
      </c>
      <c r="CP121" s="144">
        <f t="shared" si="12"/>
        <v>0</v>
      </c>
      <c r="CQ121" s="133" t="str">
        <f t="shared" si="13"/>
        <v xml:space="preserve"> </v>
      </c>
      <c r="CR121" s="164" t="str">
        <f>IFERROR(IF($M121='Progress check conditions'!$F$4,VLOOKUP($CQ121,'Progress check conditions'!$G$4:$H$6,2,TRUE),IF($M121='Progress check conditions'!$F$7,VLOOKUP($CQ121,'Progress check conditions'!$G$7:$H$9,2,TRUE),IF($M121='Progress check conditions'!$F$10,VLOOKUP($CQ121,'Progress check conditions'!$G$10:$H$12,2,TRUE),IF($M121='Progress check conditions'!$F$13,VLOOKUP($CQ121,'Progress check conditions'!$G$13:$H$15,2,TRUE),IF($M121='Progress check conditions'!$F$16,VLOOKUP($CQ121,'Progress check conditions'!$G$16:$H$18,2,TRUE),IF($M121='Progress check conditions'!$F$19,VLOOKUP($CQ121,'Progress check conditions'!$G$19:$H$21,2,TRUE),VLOOKUP($CQ121,'Progress check conditions'!$G$22:$H$24,2,TRUE))))))),"No judgement")</f>
        <v>No judgement</v>
      </c>
      <c r="CS121" s="115"/>
      <c r="CT121" s="116"/>
      <c r="CU121" s="117"/>
      <c r="CV121" s="1"/>
      <c r="CW121" s="5"/>
      <c r="CX121" s="8"/>
      <c r="CY121" s="6"/>
      <c r="CZ121" s="5"/>
      <c r="DA121" s="9"/>
      <c r="DB121" s="1"/>
      <c r="DC121" s="4"/>
      <c r="DD121" s="8"/>
      <c r="DE121" s="6"/>
      <c r="DF121" s="4"/>
      <c r="DG121" s="9"/>
      <c r="DH121" s="1"/>
      <c r="DI121" s="4"/>
      <c r="DJ121" s="8"/>
      <c r="DK121" s="6"/>
      <c r="DL121" s="4"/>
      <c r="DM121" s="9"/>
      <c r="DN121" s="1"/>
      <c r="DO121" s="3"/>
      <c r="DP121" s="7"/>
      <c r="DQ121" s="3"/>
      <c r="DR121" s="4"/>
      <c r="DS121" s="15"/>
      <c r="DT121" s="1"/>
      <c r="DU121" s="3"/>
      <c r="DV121" s="7"/>
      <c r="DW121" s="3"/>
      <c r="DX121" s="4"/>
      <c r="DY121" s="15"/>
      <c r="DZ121" s="1"/>
      <c r="EA121" s="3"/>
      <c r="EB121" s="7"/>
      <c r="EC121" s="3"/>
      <c r="ED121" s="4"/>
      <c r="EE121" s="15"/>
      <c r="EF121" s="130">
        <f>'Multipliers for tiers'!$I$4*SUM(CV121,CY121,DB121,DE121,DH121,DQ121,DN121,DT121,DK121,DW121,DZ121,EC121)+'Multipliers for tiers'!$I$5*SUM(CW121,CZ121,DC121,DF121,DI121,DR121,DO121,DU121,DL121,DX121,EA121,ED121)+'Multipliers for tiers'!$I$6*SUM(CX121,DA121,DD121,DG121,DJ121,DS121,DP121,DV121,DM121,DY121,EB121,EE121)</f>
        <v>0</v>
      </c>
      <c r="EG121" s="144">
        <f t="shared" si="14"/>
        <v>0</v>
      </c>
      <c r="EH121" s="133" t="str">
        <f t="shared" si="15"/>
        <v xml:space="preserve"> </v>
      </c>
      <c r="EI121" s="164" t="str">
        <f>IFERROR(IF($M121='Progress check conditions'!$J$4,VLOOKUP($EH121,'Progress check conditions'!$K$4:$L$6,2,TRUE),IF($M121='Progress check conditions'!$J$7,VLOOKUP($EH121,'Progress check conditions'!$K$7:$L$9,2,TRUE),IF($M121='Progress check conditions'!$J$10,VLOOKUP($EH121,'Progress check conditions'!$K$10:$L$12,2,TRUE),IF($M121='Progress check conditions'!$J$13,VLOOKUP($EH121,'Progress check conditions'!$K$13:$L$15,2,TRUE),IF($M121='Progress check conditions'!$J$16,VLOOKUP($EH121,'Progress check conditions'!$K$16:$L$18,2,TRUE),IF($M121='Progress check conditions'!$J$19,VLOOKUP($EH121,'Progress check conditions'!$K$19:$L$21,2,TRUE),VLOOKUP($EH121,'Progress check conditions'!$K$22:$L$24,2,TRUE))))))),"No judgement")</f>
        <v>No judgement</v>
      </c>
      <c r="EJ121" s="115"/>
      <c r="EK121" s="116"/>
      <c r="EL121" s="117"/>
      <c r="EM121" s="1"/>
      <c r="EN121" s="4"/>
      <c r="EO121" s="16"/>
      <c r="EP121" s="8"/>
      <c r="EQ121" s="6"/>
      <c r="ER121" s="6"/>
      <c r="ES121" s="6"/>
      <c r="ET121" s="5"/>
      <c r="EU121" s="1"/>
      <c r="EV121" s="4"/>
      <c r="EW121" s="16"/>
      <c r="EX121" s="8"/>
      <c r="EY121" s="6"/>
      <c r="EZ121" s="4"/>
      <c r="FA121" s="16"/>
      <c r="FB121" s="9"/>
      <c r="FC121" s="1"/>
      <c r="FD121" s="4"/>
      <c r="FE121" s="16"/>
      <c r="FF121" s="8"/>
      <c r="FG121" s="6"/>
      <c r="FH121" s="4"/>
      <c r="FI121" s="16"/>
      <c r="FJ121" s="9"/>
      <c r="FK121" s="1"/>
      <c r="FL121" s="4"/>
      <c r="FM121" s="16"/>
      <c r="FN121" s="7"/>
      <c r="FO121" s="3"/>
      <c r="FP121" s="5"/>
      <c r="FQ121" s="5"/>
      <c r="FR121" s="15"/>
      <c r="FS121" s="1"/>
      <c r="FT121" s="4"/>
      <c r="FU121" s="16"/>
      <c r="FV121" s="7"/>
      <c r="FW121" s="3"/>
      <c r="FX121" s="5"/>
      <c r="FY121" s="5"/>
      <c r="FZ121" s="15"/>
      <c r="GA121" s="1"/>
      <c r="GB121" s="4"/>
      <c r="GC121" s="4"/>
      <c r="GD121" s="7"/>
      <c r="GE121" s="3"/>
      <c r="GF121" s="5"/>
      <c r="GG121" s="5"/>
      <c r="GH121" s="15"/>
      <c r="GI121" s="130">
        <f>'Multipliers for tiers'!$L$4*SUM(EM121,EQ121,EU121,EY121,FC121,FG121,FK121,FO121,FS121,FW121,GA121,GE121)+'Multipliers for tiers'!$L$5*SUM(EN121,ER121,EV121,EZ121,FD121,FH121,FL121,FP121,FT121,FX121,GB121,GF121)+'Multipliers for tiers'!$L$6*SUM(EO121,ES121,EW121,FA121,FE121,FI121,FM121,FQ121,FU121,FY121,GC121,GG121)+'Multipliers for tiers'!$L$7*SUM(EP121,ET121,EX121,FB121,FF121,FJ121,FN121,FR121,FV121,FZ121,GD121,GH121)</f>
        <v>0</v>
      </c>
      <c r="GJ121" s="144">
        <f t="shared" si="16"/>
        <v>0</v>
      </c>
      <c r="GK121" s="136" t="str">
        <f t="shared" si="17"/>
        <v xml:space="preserve"> </v>
      </c>
      <c r="GL121" s="164" t="str">
        <f>IFERROR(IF($M121='Progress check conditions'!$N$4,VLOOKUP($GK121,'Progress check conditions'!$O$4:$P$6,2,TRUE),IF($M121='Progress check conditions'!$N$7,VLOOKUP($GK121,'Progress check conditions'!$O$7:$P$9,2,TRUE),IF($M121='Progress check conditions'!$N$10,VLOOKUP($GK121,'Progress check conditions'!$O$10:$P$12,2,TRUE),IF($M121='Progress check conditions'!$N$13,VLOOKUP($GK121,'Progress check conditions'!$O$13:$P$15,2,TRUE),IF($M121='Progress check conditions'!$N$16,VLOOKUP($GK121,'Progress check conditions'!$O$16:$P$18,2,TRUE),IF($M121='Progress check conditions'!$N$19,VLOOKUP($GK121,'Progress check conditions'!$O$19:$P$21,2,TRUE),VLOOKUP($GK121,'Progress check conditions'!$O$22:$P$24,2,TRUE))))))),"No judgement")</f>
        <v>No judgement</v>
      </c>
      <c r="GM121" s="115"/>
      <c r="GN121" s="116"/>
      <c r="GO121" s="117"/>
      <c r="GP121" s="1"/>
      <c r="GQ121" s="4"/>
      <c r="GR121" s="4"/>
      <c r="GS121" s="8"/>
      <c r="GT121" s="6"/>
      <c r="GU121" s="6"/>
      <c r="GV121" s="6"/>
      <c r="GW121" s="5"/>
      <c r="GX121" s="1"/>
      <c r="GY121" s="4"/>
      <c r="GZ121" s="4"/>
      <c r="HA121" s="8"/>
      <c r="HB121" s="6"/>
      <c r="HC121" s="4"/>
      <c r="HD121" s="4"/>
      <c r="HE121" s="9"/>
      <c r="HF121" s="1"/>
      <c r="HG121" s="4"/>
      <c r="HH121" s="4"/>
      <c r="HI121" s="8"/>
      <c r="HJ121" s="6"/>
      <c r="HK121" s="4"/>
      <c r="HL121" s="4"/>
      <c r="HM121" s="9"/>
      <c r="HN121" s="130">
        <f>'Multipliers for tiers'!$O$4*SUM(GP121,GT121,GX121,HB121,HF121,HJ121)+'Multipliers for tiers'!$O$5*SUM(GQ121,GU121,GY121,HC121,HG121,HK121)+'Multipliers for tiers'!$O$6*SUM(GR121,GV121,GZ121,HD121,HH121,HL121)+'Multipliers for tiers'!$O$7*SUM(GS121,GW121,HA121,HE121,HI121,HM121)</f>
        <v>0</v>
      </c>
      <c r="HO121" s="144">
        <f t="shared" si="18"/>
        <v>0</v>
      </c>
      <c r="HP121" s="136" t="str">
        <f t="shared" si="19"/>
        <v xml:space="preserve"> </v>
      </c>
      <c r="HQ121" s="164" t="str">
        <f>IFERROR(IF($M121='Progress check conditions'!$N$4,VLOOKUP($HP121,'Progress check conditions'!$S$4:$T$6,2,TRUE),IF($M121='Progress check conditions'!$N$7,VLOOKUP($HP121,'Progress check conditions'!$S$7:$T$9,2,TRUE),IF($M121='Progress check conditions'!$N$10,VLOOKUP($HP121,'Progress check conditions'!$S$10:$T$12,2,TRUE),IF($M121='Progress check conditions'!$N$13,VLOOKUP($HP121,'Progress check conditions'!$S$13:$T$15,2,TRUE),IF($M121='Progress check conditions'!$N$16,VLOOKUP($HP121,'Progress check conditions'!$S$16:$T$18,2,TRUE),IF($M121='Progress check conditions'!$N$19,VLOOKUP($HP121,'Progress check conditions'!$S$19:$T$21,2,TRUE),VLOOKUP($HP121,'Progress check conditions'!$S$22:$T$24,2,TRUE))))))),"No judgement")</f>
        <v>No judgement</v>
      </c>
      <c r="HR121" s="115"/>
      <c r="HS121" s="116"/>
      <c r="HT121" s="117"/>
    </row>
    <row r="122" spans="1:228" x14ac:dyDescent="0.3">
      <c r="A122" s="156"/>
      <c r="B122" s="110"/>
      <c r="C122" s="111"/>
      <c r="D122" s="109"/>
      <c r="E122" s="112"/>
      <c r="F122" s="112"/>
      <c r="G122" s="112"/>
      <c r="H122" s="112"/>
      <c r="I122" s="113"/>
      <c r="J122" s="109"/>
      <c r="K122" s="113"/>
      <c r="L122" s="109"/>
      <c r="M122" s="114"/>
      <c r="N122" s="1"/>
      <c r="O122" s="5"/>
      <c r="P122" s="8"/>
      <c r="Q122" s="6"/>
      <c r="R122" s="5"/>
      <c r="S122" s="9"/>
      <c r="T122" s="1"/>
      <c r="U122" s="4"/>
      <c r="V122" s="8"/>
      <c r="W122" s="6"/>
      <c r="X122" s="4"/>
      <c r="Y122" s="9"/>
      <c r="Z122" s="1"/>
      <c r="AA122" s="4"/>
      <c r="AB122" s="8"/>
      <c r="AC122" s="6"/>
      <c r="AD122" s="4"/>
      <c r="AE122" s="9"/>
      <c r="AF122" s="1"/>
      <c r="AG122" s="3"/>
      <c r="AH122" s="7"/>
      <c r="AI122" s="3"/>
      <c r="AJ122" s="4"/>
      <c r="AK122" s="15"/>
      <c r="AL122" s="1"/>
      <c r="AM122" s="3"/>
      <c r="AN122" s="7"/>
      <c r="AO122" s="3"/>
      <c r="AP122" s="4"/>
      <c r="AQ122" s="15"/>
      <c r="AR122" s="1"/>
      <c r="AS122" s="3"/>
      <c r="AT122" s="43"/>
      <c r="AU122" s="130">
        <f>'Multipliers for tiers'!$C$4*SUM(N122,Q122,T122,W122,AF122,AC122,AI122,Z122,AL122,AO122,AR122)+'Multipliers for tiers'!$C$5*SUM(O122,R122,U122,X122,AG122,AD122,AJ122,AA122,AM122,AP122,AS122)+'Multipliers for tiers'!$C$6*SUM(P122,S122,V122,Y122,AH122,AE122,AK122,AB122,AN122,AQ122,AT122)</f>
        <v>0</v>
      </c>
      <c r="AV122" s="141">
        <f t="shared" si="10"/>
        <v>0</v>
      </c>
      <c r="AW122" s="151" t="str">
        <f t="shared" si="11"/>
        <v xml:space="preserve"> </v>
      </c>
      <c r="AX122" s="164" t="str">
        <f>IFERROR(IF($M122='Progress check conditions'!$B$4,VLOOKUP($AW122,'Progress check conditions'!$C$4:$D$6,2,TRUE),IF($M122='Progress check conditions'!$B$7,VLOOKUP($AW122,'Progress check conditions'!$C$7:$D$9,2,TRUE),IF($M122='Progress check conditions'!$B$10,VLOOKUP($AW122,'Progress check conditions'!$C$10:$D$12,2,TRUE),IF($M122='Progress check conditions'!$B$13,VLOOKUP($AW122,'Progress check conditions'!$C$13:$D$15,2,TRUE),IF($M122='Progress check conditions'!$B$16,VLOOKUP($AW122,'Progress check conditions'!$C$16:$D$18,2,TRUE),IF($M122='Progress check conditions'!$B$19,VLOOKUP($AW122,'Progress check conditions'!$C$19:$D$21,2,TRUE),VLOOKUP($AW122,'Progress check conditions'!$C$22:$D$24,2,TRUE))))))),"No judgement")</f>
        <v>No judgement</v>
      </c>
      <c r="AY122" s="115"/>
      <c r="AZ122" s="116"/>
      <c r="BA122" s="117"/>
      <c r="BB122" s="6"/>
      <c r="BC122" s="5"/>
      <c r="BD122" s="8"/>
      <c r="BE122" s="6"/>
      <c r="BF122" s="5"/>
      <c r="BG122" s="9"/>
      <c r="BH122" s="1"/>
      <c r="BI122" s="4"/>
      <c r="BJ122" s="8"/>
      <c r="BK122" s="6"/>
      <c r="BL122" s="4"/>
      <c r="BM122" s="9"/>
      <c r="BN122" s="1"/>
      <c r="BO122" s="4"/>
      <c r="BP122" s="8"/>
      <c r="BQ122" s="6"/>
      <c r="BR122" s="4"/>
      <c r="BS122" s="9"/>
      <c r="BT122" s="1"/>
      <c r="BU122" s="3"/>
      <c r="BV122" s="7"/>
      <c r="BW122" s="3"/>
      <c r="BX122" s="4"/>
      <c r="BY122" s="15"/>
      <c r="BZ122" s="1"/>
      <c r="CA122" s="3"/>
      <c r="CB122" s="7"/>
      <c r="CC122" s="3"/>
      <c r="CD122" s="4"/>
      <c r="CE122" s="15"/>
      <c r="CF122" s="1"/>
      <c r="CG122" s="3"/>
      <c r="CH122" s="7"/>
      <c r="CI122" s="2"/>
      <c r="CJ122" s="4"/>
      <c r="CK122" s="19"/>
      <c r="CL122" s="3"/>
      <c r="CM122" s="4"/>
      <c r="CN122" s="15"/>
      <c r="CO122" s="130">
        <f>'Multipliers for tiers'!$F$4*SUM(BB122,BE122,BH122,BK122,BN122,BQ122,BZ122,BW122,CC122,BT122,CF122,CI122,CL122)+'Multipliers for tiers'!$F$5*SUM(BC122,BF122,BI122,BL122,BO122,BR122,CA122,BX122,CD122,BU122,CG122,CJ122,CM122)+'Multipliers for tiers'!$F$6*SUM(BD122,BG122,BJ122,BM122,BP122,BS122,CB122,BY122,CE122,BV122,CH122,CK122,CN122)</f>
        <v>0</v>
      </c>
      <c r="CP122" s="144">
        <f t="shared" si="12"/>
        <v>0</v>
      </c>
      <c r="CQ122" s="133" t="str">
        <f t="shared" si="13"/>
        <v xml:space="preserve"> </v>
      </c>
      <c r="CR122" s="164" t="str">
        <f>IFERROR(IF($M122='Progress check conditions'!$F$4,VLOOKUP($CQ122,'Progress check conditions'!$G$4:$H$6,2,TRUE),IF($M122='Progress check conditions'!$F$7,VLOOKUP($CQ122,'Progress check conditions'!$G$7:$H$9,2,TRUE),IF($M122='Progress check conditions'!$F$10,VLOOKUP($CQ122,'Progress check conditions'!$G$10:$H$12,2,TRUE),IF($M122='Progress check conditions'!$F$13,VLOOKUP($CQ122,'Progress check conditions'!$G$13:$H$15,2,TRUE),IF($M122='Progress check conditions'!$F$16,VLOOKUP($CQ122,'Progress check conditions'!$G$16:$H$18,2,TRUE),IF($M122='Progress check conditions'!$F$19,VLOOKUP($CQ122,'Progress check conditions'!$G$19:$H$21,2,TRUE),VLOOKUP($CQ122,'Progress check conditions'!$G$22:$H$24,2,TRUE))))))),"No judgement")</f>
        <v>No judgement</v>
      </c>
      <c r="CS122" s="115"/>
      <c r="CT122" s="116"/>
      <c r="CU122" s="117"/>
      <c r="CV122" s="1"/>
      <c r="CW122" s="5"/>
      <c r="CX122" s="8"/>
      <c r="CY122" s="6"/>
      <c r="CZ122" s="5"/>
      <c r="DA122" s="9"/>
      <c r="DB122" s="1"/>
      <c r="DC122" s="4"/>
      <c r="DD122" s="8"/>
      <c r="DE122" s="6"/>
      <c r="DF122" s="4"/>
      <c r="DG122" s="9"/>
      <c r="DH122" s="1"/>
      <c r="DI122" s="4"/>
      <c r="DJ122" s="8"/>
      <c r="DK122" s="6"/>
      <c r="DL122" s="4"/>
      <c r="DM122" s="9"/>
      <c r="DN122" s="1"/>
      <c r="DO122" s="3"/>
      <c r="DP122" s="7"/>
      <c r="DQ122" s="3"/>
      <c r="DR122" s="4"/>
      <c r="DS122" s="15"/>
      <c r="DT122" s="1"/>
      <c r="DU122" s="3"/>
      <c r="DV122" s="7"/>
      <c r="DW122" s="3"/>
      <c r="DX122" s="4"/>
      <c r="DY122" s="15"/>
      <c r="DZ122" s="1"/>
      <c r="EA122" s="3"/>
      <c r="EB122" s="7"/>
      <c r="EC122" s="3"/>
      <c r="ED122" s="4"/>
      <c r="EE122" s="15"/>
      <c r="EF122" s="130">
        <f>'Multipliers for tiers'!$I$4*SUM(CV122,CY122,DB122,DE122,DH122,DQ122,DN122,DT122,DK122,DW122,DZ122,EC122)+'Multipliers for tiers'!$I$5*SUM(CW122,CZ122,DC122,DF122,DI122,DR122,DO122,DU122,DL122,DX122,EA122,ED122)+'Multipliers for tiers'!$I$6*SUM(CX122,DA122,DD122,DG122,DJ122,DS122,DP122,DV122,DM122,DY122,EB122,EE122)</f>
        <v>0</v>
      </c>
      <c r="EG122" s="144">
        <f t="shared" si="14"/>
        <v>0</v>
      </c>
      <c r="EH122" s="133" t="str">
        <f t="shared" si="15"/>
        <v xml:space="preserve"> </v>
      </c>
      <c r="EI122" s="164" t="str">
        <f>IFERROR(IF($M122='Progress check conditions'!$J$4,VLOOKUP($EH122,'Progress check conditions'!$K$4:$L$6,2,TRUE),IF($M122='Progress check conditions'!$J$7,VLOOKUP($EH122,'Progress check conditions'!$K$7:$L$9,2,TRUE),IF($M122='Progress check conditions'!$J$10,VLOOKUP($EH122,'Progress check conditions'!$K$10:$L$12,2,TRUE),IF($M122='Progress check conditions'!$J$13,VLOOKUP($EH122,'Progress check conditions'!$K$13:$L$15,2,TRUE),IF($M122='Progress check conditions'!$J$16,VLOOKUP($EH122,'Progress check conditions'!$K$16:$L$18,2,TRUE),IF($M122='Progress check conditions'!$J$19,VLOOKUP($EH122,'Progress check conditions'!$K$19:$L$21,2,TRUE),VLOOKUP($EH122,'Progress check conditions'!$K$22:$L$24,2,TRUE))))))),"No judgement")</f>
        <v>No judgement</v>
      </c>
      <c r="EJ122" s="115"/>
      <c r="EK122" s="116"/>
      <c r="EL122" s="117"/>
      <c r="EM122" s="1"/>
      <c r="EN122" s="4"/>
      <c r="EO122" s="16"/>
      <c r="EP122" s="8"/>
      <c r="EQ122" s="6"/>
      <c r="ER122" s="6"/>
      <c r="ES122" s="6"/>
      <c r="ET122" s="5"/>
      <c r="EU122" s="1"/>
      <c r="EV122" s="4"/>
      <c r="EW122" s="16"/>
      <c r="EX122" s="8"/>
      <c r="EY122" s="6"/>
      <c r="EZ122" s="4"/>
      <c r="FA122" s="16"/>
      <c r="FB122" s="9"/>
      <c r="FC122" s="1"/>
      <c r="FD122" s="4"/>
      <c r="FE122" s="16"/>
      <c r="FF122" s="8"/>
      <c r="FG122" s="6"/>
      <c r="FH122" s="4"/>
      <c r="FI122" s="16"/>
      <c r="FJ122" s="9"/>
      <c r="FK122" s="1"/>
      <c r="FL122" s="4"/>
      <c r="FM122" s="16"/>
      <c r="FN122" s="7"/>
      <c r="FO122" s="3"/>
      <c r="FP122" s="5"/>
      <c r="FQ122" s="5"/>
      <c r="FR122" s="15"/>
      <c r="FS122" s="1"/>
      <c r="FT122" s="4"/>
      <c r="FU122" s="16"/>
      <c r="FV122" s="7"/>
      <c r="FW122" s="3"/>
      <c r="FX122" s="5"/>
      <c r="FY122" s="5"/>
      <c r="FZ122" s="15"/>
      <c r="GA122" s="1"/>
      <c r="GB122" s="4"/>
      <c r="GC122" s="4"/>
      <c r="GD122" s="7"/>
      <c r="GE122" s="3"/>
      <c r="GF122" s="5"/>
      <c r="GG122" s="5"/>
      <c r="GH122" s="15"/>
      <c r="GI122" s="130">
        <f>'Multipliers for tiers'!$L$4*SUM(EM122,EQ122,EU122,EY122,FC122,FG122,FK122,FO122,FS122,FW122,GA122,GE122)+'Multipliers for tiers'!$L$5*SUM(EN122,ER122,EV122,EZ122,FD122,FH122,FL122,FP122,FT122,FX122,GB122,GF122)+'Multipliers for tiers'!$L$6*SUM(EO122,ES122,EW122,FA122,FE122,FI122,FM122,FQ122,FU122,FY122,GC122,GG122)+'Multipliers for tiers'!$L$7*SUM(EP122,ET122,EX122,FB122,FF122,FJ122,FN122,FR122,FV122,FZ122,GD122,GH122)</f>
        <v>0</v>
      </c>
      <c r="GJ122" s="144">
        <f t="shared" si="16"/>
        <v>0</v>
      </c>
      <c r="GK122" s="136" t="str">
        <f t="shared" si="17"/>
        <v xml:space="preserve"> </v>
      </c>
      <c r="GL122" s="164" t="str">
        <f>IFERROR(IF($M122='Progress check conditions'!$N$4,VLOOKUP($GK122,'Progress check conditions'!$O$4:$P$6,2,TRUE),IF($M122='Progress check conditions'!$N$7,VLOOKUP($GK122,'Progress check conditions'!$O$7:$P$9,2,TRUE),IF($M122='Progress check conditions'!$N$10,VLOOKUP($GK122,'Progress check conditions'!$O$10:$P$12,2,TRUE),IF($M122='Progress check conditions'!$N$13,VLOOKUP($GK122,'Progress check conditions'!$O$13:$P$15,2,TRUE),IF($M122='Progress check conditions'!$N$16,VLOOKUP($GK122,'Progress check conditions'!$O$16:$P$18,2,TRUE),IF($M122='Progress check conditions'!$N$19,VLOOKUP($GK122,'Progress check conditions'!$O$19:$P$21,2,TRUE),VLOOKUP($GK122,'Progress check conditions'!$O$22:$P$24,2,TRUE))))))),"No judgement")</f>
        <v>No judgement</v>
      </c>
      <c r="GM122" s="115"/>
      <c r="GN122" s="116"/>
      <c r="GO122" s="117"/>
      <c r="GP122" s="1"/>
      <c r="GQ122" s="4"/>
      <c r="GR122" s="4"/>
      <c r="GS122" s="8"/>
      <c r="GT122" s="6"/>
      <c r="GU122" s="6"/>
      <c r="GV122" s="6"/>
      <c r="GW122" s="5"/>
      <c r="GX122" s="1"/>
      <c r="GY122" s="4"/>
      <c r="GZ122" s="4"/>
      <c r="HA122" s="8"/>
      <c r="HB122" s="6"/>
      <c r="HC122" s="4"/>
      <c r="HD122" s="4"/>
      <c r="HE122" s="9"/>
      <c r="HF122" s="1"/>
      <c r="HG122" s="4"/>
      <c r="HH122" s="4"/>
      <c r="HI122" s="8"/>
      <c r="HJ122" s="6"/>
      <c r="HK122" s="4"/>
      <c r="HL122" s="4"/>
      <c r="HM122" s="9"/>
      <c r="HN122" s="130">
        <f>'Multipliers for tiers'!$O$4*SUM(GP122,GT122,GX122,HB122,HF122,HJ122)+'Multipliers for tiers'!$O$5*SUM(GQ122,GU122,GY122,HC122,HG122,HK122)+'Multipliers for tiers'!$O$6*SUM(GR122,GV122,GZ122,HD122,HH122,HL122)+'Multipliers for tiers'!$O$7*SUM(GS122,GW122,HA122,HE122,HI122,HM122)</f>
        <v>0</v>
      </c>
      <c r="HO122" s="144">
        <f t="shared" si="18"/>
        <v>0</v>
      </c>
      <c r="HP122" s="136" t="str">
        <f t="shared" si="19"/>
        <v xml:space="preserve"> </v>
      </c>
      <c r="HQ122" s="164" t="str">
        <f>IFERROR(IF($M122='Progress check conditions'!$N$4,VLOOKUP($HP122,'Progress check conditions'!$S$4:$T$6,2,TRUE),IF($M122='Progress check conditions'!$N$7,VLOOKUP($HP122,'Progress check conditions'!$S$7:$T$9,2,TRUE),IF($M122='Progress check conditions'!$N$10,VLOOKUP($HP122,'Progress check conditions'!$S$10:$T$12,2,TRUE),IF($M122='Progress check conditions'!$N$13,VLOOKUP($HP122,'Progress check conditions'!$S$13:$T$15,2,TRUE),IF($M122='Progress check conditions'!$N$16,VLOOKUP($HP122,'Progress check conditions'!$S$16:$T$18,2,TRUE),IF($M122='Progress check conditions'!$N$19,VLOOKUP($HP122,'Progress check conditions'!$S$19:$T$21,2,TRUE),VLOOKUP($HP122,'Progress check conditions'!$S$22:$T$24,2,TRUE))))))),"No judgement")</f>
        <v>No judgement</v>
      </c>
      <c r="HR122" s="115"/>
      <c r="HS122" s="116"/>
      <c r="HT122" s="117"/>
    </row>
    <row r="123" spans="1:228" x14ac:dyDescent="0.3">
      <c r="A123" s="156"/>
      <c r="B123" s="110"/>
      <c r="C123" s="111"/>
      <c r="D123" s="109"/>
      <c r="E123" s="112"/>
      <c r="F123" s="112"/>
      <c r="G123" s="112"/>
      <c r="H123" s="112"/>
      <c r="I123" s="113"/>
      <c r="J123" s="109"/>
      <c r="K123" s="113"/>
      <c r="L123" s="109"/>
      <c r="M123" s="114"/>
      <c r="N123" s="1"/>
      <c r="O123" s="5"/>
      <c r="P123" s="8"/>
      <c r="Q123" s="6"/>
      <c r="R123" s="5"/>
      <c r="S123" s="9"/>
      <c r="T123" s="1"/>
      <c r="U123" s="4"/>
      <c r="V123" s="8"/>
      <c r="W123" s="6"/>
      <c r="X123" s="4"/>
      <c r="Y123" s="9"/>
      <c r="Z123" s="1"/>
      <c r="AA123" s="4"/>
      <c r="AB123" s="8"/>
      <c r="AC123" s="6"/>
      <c r="AD123" s="4"/>
      <c r="AE123" s="9"/>
      <c r="AF123" s="1"/>
      <c r="AG123" s="3"/>
      <c r="AH123" s="7"/>
      <c r="AI123" s="3"/>
      <c r="AJ123" s="4"/>
      <c r="AK123" s="15"/>
      <c r="AL123" s="1"/>
      <c r="AM123" s="3"/>
      <c r="AN123" s="7"/>
      <c r="AO123" s="3"/>
      <c r="AP123" s="4"/>
      <c r="AQ123" s="15"/>
      <c r="AR123" s="1"/>
      <c r="AS123" s="3"/>
      <c r="AT123" s="43"/>
      <c r="AU123" s="130">
        <f>'Multipliers for tiers'!$C$4*SUM(N123,Q123,T123,W123,AF123,AC123,AI123,Z123,AL123,AO123,AR123)+'Multipliers for tiers'!$C$5*SUM(O123,R123,U123,X123,AG123,AD123,AJ123,AA123,AM123,AP123,AS123)+'Multipliers for tiers'!$C$6*SUM(P123,S123,V123,Y123,AH123,AE123,AK123,AB123,AN123,AQ123,AT123)</f>
        <v>0</v>
      </c>
      <c r="AV123" s="141">
        <f t="shared" si="10"/>
        <v>0</v>
      </c>
      <c r="AW123" s="151" t="str">
        <f t="shared" si="11"/>
        <v xml:space="preserve"> </v>
      </c>
      <c r="AX123" s="164" t="str">
        <f>IFERROR(IF($M123='Progress check conditions'!$B$4,VLOOKUP($AW123,'Progress check conditions'!$C$4:$D$6,2,TRUE),IF($M123='Progress check conditions'!$B$7,VLOOKUP($AW123,'Progress check conditions'!$C$7:$D$9,2,TRUE),IF($M123='Progress check conditions'!$B$10,VLOOKUP($AW123,'Progress check conditions'!$C$10:$D$12,2,TRUE),IF($M123='Progress check conditions'!$B$13,VLOOKUP($AW123,'Progress check conditions'!$C$13:$D$15,2,TRUE),IF($M123='Progress check conditions'!$B$16,VLOOKUP($AW123,'Progress check conditions'!$C$16:$D$18,2,TRUE),IF($M123='Progress check conditions'!$B$19,VLOOKUP($AW123,'Progress check conditions'!$C$19:$D$21,2,TRUE),VLOOKUP($AW123,'Progress check conditions'!$C$22:$D$24,2,TRUE))))))),"No judgement")</f>
        <v>No judgement</v>
      </c>
      <c r="AY123" s="115"/>
      <c r="AZ123" s="116"/>
      <c r="BA123" s="117"/>
      <c r="BB123" s="6"/>
      <c r="BC123" s="5"/>
      <c r="BD123" s="8"/>
      <c r="BE123" s="6"/>
      <c r="BF123" s="5"/>
      <c r="BG123" s="9"/>
      <c r="BH123" s="1"/>
      <c r="BI123" s="4"/>
      <c r="BJ123" s="8"/>
      <c r="BK123" s="6"/>
      <c r="BL123" s="4"/>
      <c r="BM123" s="9"/>
      <c r="BN123" s="1"/>
      <c r="BO123" s="4"/>
      <c r="BP123" s="8"/>
      <c r="BQ123" s="6"/>
      <c r="BR123" s="4"/>
      <c r="BS123" s="9"/>
      <c r="BT123" s="1"/>
      <c r="BU123" s="3"/>
      <c r="BV123" s="7"/>
      <c r="BW123" s="3"/>
      <c r="BX123" s="4"/>
      <c r="BY123" s="15"/>
      <c r="BZ123" s="1"/>
      <c r="CA123" s="3"/>
      <c r="CB123" s="7"/>
      <c r="CC123" s="3"/>
      <c r="CD123" s="4"/>
      <c r="CE123" s="15"/>
      <c r="CF123" s="1"/>
      <c r="CG123" s="3"/>
      <c r="CH123" s="7"/>
      <c r="CI123" s="2"/>
      <c r="CJ123" s="4"/>
      <c r="CK123" s="19"/>
      <c r="CL123" s="3"/>
      <c r="CM123" s="4"/>
      <c r="CN123" s="15"/>
      <c r="CO123" s="130">
        <f>'Multipliers for tiers'!$F$4*SUM(BB123,BE123,BH123,BK123,BN123,BQ123,BZ123,BW123,CC123,BT123,CF123,CI123,CL123)+'Multipliers for tiers'!$F$5*SUM(BC123,BF123,BI123,BL123,BO123,BR123,CA123,BX123,CD123,BU123,CG123,CJ123,CM123)+'Multipliers for tiers'!$F$6*SUM(BD123,BG123,BJ123,BM123,BP123,BS123,CB123,BY123,CE123,BV123,CH123,CK123,CN123)</f>
        <v>0</v>
      </c>
      <c r="CP123" s="144">
        <f t="shared" si="12"/>
        <v>0</v>
      </c>
      <c r="CQ123" s="133" t="str">
        <f t="shared" si="13"/>
        <v xml:space="preserve"> </v>
      </c>
      <c r="CR123" s="164" t="str">
        <f>IFERROR(IF($M123='Progress check conditions'!$F$4,VLOOKUP($CQ123,'Progress check conditions'!$G$4:$H$6,2,TRUE),IF($M123='Progress check conditions'!$F$7,VLOOKUP($CQ123,'Progress check conditions'!$G$7:$H$9,2,TRUE),IF($M123='Progress check conditions'!$F$10,VLOOKUP($CQ123,'Progress check conditions'!$G$10:$H$12,2,TRUE),IF($M123='Progress check conditions'!$F$13,VLOOKUP($CQ123,'Progress check conditions'!$G$13:$H$15,2,TRUE),IF($M123='Progress check conditions'!$F$16,VLOOKUP($CQ123,'Progress check conditions'!$G$16:$H$18,2,TRUE),IF($M123='Progress check conditions'!$F$19,VLOOKUP($CQ123,'Progress check conditions'!$G$19:$H$21,2,TRUE),VLOOKUP($CQ123,'Progress check conditions'!$G$22:$H$24,2,TRUE))))))),"No judgement")</f>
        <v>No judgement</v>
      </c>
      <c r="CS123" s="115"/>
      <c r="CT123" s="116"/>
      <c r="CU123" s="117"/>
      <c r="CV123" s="1"/>
      <c r="CW123" s="5"/>
      <c r="CX123" s="8"/>
      <c r="CY123" s="6"/>
      <c r="CZ123" s="5"/>
      <c r="DA123" s="9"/>
      <c r="DB123" s="1"/>
      <c r="DC123" s="4"/>
      <c r="DD123" s="8"/>
      <c r="DE123" s="6"/>
      <c r="DF123" s="4"/>
      <c r="DG123" s="9"/>
      <c r="DH123" s="1"/>
      <c r="DI123" s="4"/>
      <c r="DJ123" s="8"/>
      <c r="DK123" s="6"/>
      <c r="DL123" s="4"/>
      <c r="DM123" s="9"/>
      <c r="DN123" s="1"/>
      <c r="DO123" s="3"/>
      <c r="DP123" s="7"/>
      <c r="DQ123" s="3"/>
      <c r="DR123" s="4"/>
      <c r="DS123" s="15"/>
      <c r="DT123" s="1"/>
      <c r="DU123" s="3"/>
      <c r="DV123" s="7"/>
      <c r="DW123" s="3"/>
      <c r="DX123" s="4"/>
      <c r="DY123" s="15"/>
      <c r="DZ123" s="1"/>
      <c r="EA123" s="3"/>
      <c r="EB123" s="7"/>
      <c r="EC123" s="3"/>
      <c r="ED123" s="4"/>
      <c r="EE123" s="15"/>
      <c r="EF123" s="130">
        <f>'Multipliers for tiers'!$I$4*SUM(CV123,CY123,DB123,DE123,DH123,DQ123,DN123,DT123,DK123,DW123,DZ123,EC123)+'Multipliers for tiers'!$I$5*SUM(CW123,CZ123,DC123,DF123,DI123,DR123,DO123,DU123,DL123,DX123,EA123,ED123)+'Multipliers for tiers'!$I$6*SUM(CX123,DA123,DD123,DG123,DJ123,DS123,DP123,DV123,DM123,DY123,EB123,EE123)</f>
        <v>0</v>
      </c>
      <c r="EG123" s="144">
        <f t="shared" si="14"/>
        <v>0</v>
      </c>
      <c r="EH123" s="133" t="str">
        <f t="shared" si="15"/>
        <v xml:space="preserve"> </v>
      </c>
      <c r="EI123" s="164" t="str">
        <f>IFERROR(IF($M123='Progress check conditions'!$J$4,VLOOKUP($EH123,'Progress check conditions'!$K$4:$L$6,2,TRUE),IF($M123='Progress check conditions'!$J$7,VLOOKUP($EH123,'Progress check conditions'!$K$7:$L$9,2,TRUE),IF($M123='Progress check conditions'!$J$10,VLOOKUP($EH123,'Progress check conditions'!$K$10:$L$12,2,TRUE),IF($M123='Progress check conditions'!$J$13,VLOOKUP($EH123,'Progress check conditions'!$K$13:$L$15,2,TRUE),IF($M123='Progress check conditions'!$J$16,VLOOKUP($EH123,'Progress check conditions'!$K$16:$L$18,2,TRUE),IF($M123='Progress check conditions'!$J$19,VLOOKUP($EH123,'Progress check conditions'!$K$19:$L$21,2,TRUE),VLOOKUP($EH123,'Progress check conditions'!$K$22:$L$24,2,TRUE))))))),"No judgement")</f>
        <v>No judgement</v>
      </c>
      <c r="EJ123" s="115"/>
      <c r="EK123" s="116"/>
      <c r="EL123" s="117"/>
      <c r="EM123" s="1"/>
      <c r="EN123" s="4"/>
      <c r="EO123" s="16"/>
      <c r="EP123" s="8"/>
      <c r="EQ123" s="6"/>
      <c r="ER123" s="6"/>
      <c r="ES123" s="6"/>
      <c r="ET123" s="5"/>
      <c r="EU123" s="1"/>
      <c r="EV123" s="4"/>
      <c r="EW123" s="16"/>
      <c r="EX123" s="8"/>
      <c r="EY123" s="6"/>
      <c r="EZ123" s="4"/>
      <c r="FA123" s="16"/>
      <c r="FB123" s="9"/>
      <c r="FC123" s="1"/>
      <c r="FD123" s="4"/>
      <c r="FE123" s="16"/>
      <c r="FF123" s="8"/>
      <c r="FG123" s="6"/>
      <c r="FH123" s="4"/>
      <c r="FI123" s="16"/>
      <c r="FJ123" s="9"/>
      <c r="FK123" s="1"/>
      <c r="FL123" s="4"/>
      <c r="FM123" s="16"/>
      <c r="FN123" s="7"/>
      <c r="FO123" s="3"/>
      <c r="FP123" s="5"/>
      <c r="FQ123" s="5"/>
      <c r="FR123" s="15"/>
      <c r="FS123" s="1"/>
      <c r="FT123" s="4"/>
      <c r="FU123" s="16"/>
      <c r="FV123" s="7"/>
      <c r="FW123" s="3"/>
      <c r="FX123" s="5"/>
      <c r="FY123" s="5"/>
      <c r="FZ123" s="15"/>
      <c r="GA123" s="1"/>
      <c r="GB123" s="4"/>
      <c r="GC123" s="4"/>
      <c r="GD123" s="7"/>
      <c r="GE123" s="3"/>
      <c r="GF123" s="5"/>
      <c r="GG123" s="5"/>
      <c r="GH123" s="15"/>
      <c r="GI123" s="130">
        <f>'Multipliers for tiers'!$L$4*SUM(EM123,EQ123,EU123,EY123,FC123,FG123,FK123,FO123,FS123,FW123,GA123,GE123)+'Multipliers for tiers'!$L$5*SUM(EN123,ER123,EV123,EZ123,FD123,FH123,FL123,FP123,FT123,FX123,GB123,GF123)+'Multipliers for tiers'!$L$6*SUM(EO123,ES123,EW123,FA123,FE123,FI123,FM123,FQ123,FU123,FY123,GC123,GG123)+'Multipliers for tiers'!$L$7*SUM(EP123,ET123,EX123,FB123,FF123,FJ123,FN123,FR123,FV123,FZ123,GD123,GH123)</f>
        <v>0</v>
      </c>
      <c r="GJ123" s="144">
        <f t="shared" si="16"/>
        <v>0</v>
      </c>
      <c r="GK123" s="136" t="str">
        <f t="shared" si="17"/>
        <v xml:space="preserve"> </v>
      </c>
      <c r="GL123" s="164" t="str">
        <f>IFERROR(IF($M123='Progress check conditions'!$N$4,VLOOKUP($GK123,'Progress check conditions'!$O$4:$P$6,2,TRUE),IF($M123='Progress check conditions'!$N$7,VLOOKUP($GK123,'Progress check conditions'!$O$7:$P$9,2,TRUE),IF($M123='Progress check conditions'!$N$10,VLOOKUP($GK123,'Progress check conditions'!$O$10:$P$12,2,TRUE),IF($M123='Progress check conditions'!$N$13,VLOOKUP($GK123,'Progress check conditions'!$O$13:$P$15,2,TRUE),IF($M123='Progress check conditions'!$N$16,VLOOKUP($GK123,'Progress check conditions'!$O$16:$P$18,2,TRUE),IF($M123='Progress check conditions'!$N$19,VLOOKUP($GK123,'Progress check conditions'!$O$19:$P$21,2,TRUE),VLOOKUP($GK123,'Progress check conditions'!$O$22:$P$24,2,TRUE))))))),"No judgement")</f>
        <v>No judgement</v>
      </c>
      <c r="GM123" s="115"/>
      <c r="GN123" s="116"/>
      <c r="GO123" s="117"/>
      <c r="GP123" s="1"/>
      <c r="GQ123" s="4"/>
      <c r="GR123" s="4"/>
      <c r="GS123" s="8"/>
      <c r="GT123" s="6"/>
      <c r="GU123" s="6"/>
      <c r="GV123" s="6"/>
      <c r="GW123" s="5"/>
      <c r="GX123" s="1"/>
      <c r="GY123" s="4"/>
      <c r="GZ123" s="4"/>
      <c r="HA123" s="8"/>
      <c r="HB123" s="6"/>
      <c r="HC123" s="4"/>
      <c r="HD123" s="4"/>
      <c r="HE123" s="9"/>
      <c r="HF123" s="1"/>
      <c r="HG123" s="4"/>
      <c r="HH123" s="4"/>
      <c r="HI123" s="8"/>
      <c r="HJ123" s="6"/>
      <c r="HK123" s="4"/>
      <c r="HL123" s="4"/>
      <c r="HM123" s="9"/>
      <c r="HN123" s="130">
        <f>'Multipliers for tiers'!$O$4*SUM(GP123,GT123,GX123,HB123,HF123,HJ123)+'Multipliers for tiers'!$O$5*SUM(GQ123,GU123,GY123,HC123,HG123,HK123)+'Multipliers for tiers'!$O$6*SUM(GR123,GV123,GZ123,HD123,HH123,HL123)+'Multipliers for tiers'!$O$7*SUM(GS123,GW123,HA123,HE123,HI123,HM123)</f>
        <v>0</v>
      </c>
      <c r="HO123" s="144">
        <f t="shared" si="18"/>
        <v>0</v>
      </c>
      <c r="HP123" s="136" t="str">
        <f t="shared" si="19"/>
        <v xml:space="preserve"> </v>
      </c>
      <c r="HQ123" s="164" t="str">
        <f>IFERROR(IF($M123='Progress check conditions'!$N$4,VLOOKUP($HP123,'Progress check conditions'!$S$4:$T$6,2,TRUE),IF($M123='Progress check conditions'!$N$7,VLOOKUP($HP123,'Progress check conditions'!$S$7:$T$9,2,TRUE),IF($M123='Progress check conditions'!$N$10,VLOOKUP($HP123,'Progress check conditions'!$S$10:$T$12,2,TRUE),IF($M123='Progress check conditions'!$N$13,VLOOKUP($HP123,'Progress check conditions'!$S$13:$T$15,2,TRUE),IF($M123='Progress check conditions'!$N$16,VLOOKUP($HP123,'Progress check conditions'!$S$16:$T$18,2,TRUE),IF($M123='Progress check conditions'!$N$19,VLOOKUP($HP123,'Progress check conditions'!$S$19:$T$21,2,TRUE),VLOOKUP($HP123,'Progress check conditions'!$S$22:$T$24,2,TRUE))))))),"No judgement")</f>
        <v>No judgement</v>
      </c>
      <c r="HR123" s="115"/>
      <c r="HS123" s="116"/>
      <c r="HT123" s="117"/>
    </row>
    <row r="124" spans="1:228" x14ac:dyDescent="0.3">
      <c r="A124" s="156"/>
      <c r="B124" s="110"/>
      <c r="C124" s="111"/>
      <c r="D124" s="109"/>
      <c r="E124" s="112"/>
      <c r="F124" s="112"/>
      <c r="G124" s="112"/>
      <c r="H124" s="112"/>
      <c r="I124" s="113"/>
      <c r="J124" s="109"/>
      <c r="K124" s="113"/>
      <c r="L124" s="109"/>
      <c r="M124" s="114"/>
      <c r="N124" s="1"/>
      <c r="O124" s="5"/>
      <c r="P124" s="8"/>
      <c r="Q124" s="6"/>
      <c r="R124" s="5"/>
      <c r="S124" s="9"/>
      <c r="T124" s="1"/>
      <c r="U124" s="4"/>
      <c r="V124" s="8"/>
      <c r="W124" s="6"/>
      <c r="X124" s="4"/>
      <c r="Y124" s="9"/>
      <c r="Z124" s="1"/>
      <c r="AA124" s="4"/>
      <c r="AB124" s="8"/>
      <c r="AC124" s="6"/>
      <c r="AD124" s="4"/>
      <c r="AE124" s="9"/>
      <c r="AF124" s="1"/>
      <c r="AG124" s="3"/>
      <c r="AH124" s="7"/>
      <c r="AI124" s="3"/>
      <c r="AJ124" s="4"/>
      <c r="AK124" s="15"/>
      <c r="AL124" s="1"/>
      <c r="AM124" s="3"/>
      <c r="AN124" s="7"/>
      <c r="AO124" s="3"/>
      <c r="AP124" s="4"/>
      <c r="AQ124" s="15"/>
      <c r="AR124" s="1"/>
      <c r="AS124" s="3"/>
      <c r="AT124" s="43"/>
      <c r="AU124" s="130">
        <f>'Multipliers for tiers'!$C$4*SUM(N124,Q124,T124,W124,AF124,AC124,AI124,Z124,AL124,AO124,AR124)+'Multipliers for tiers'!$C$5*SUM(O124,R124,U124,X124,AG124,AD124,AJ124,AA124,AM124,AP124,AS124)+'Multipliers for tiers'!$C$6*SUM(P124,S124,V124,Y124,AH124,AE124,AK124,AB124,AN124,AQ124,AT124)</f>
        <v>0</v>
      </c>
      <c r="AV124" s="141">
        <f t="shared" si="10"/>
        <v>0</v>
      </c>
      <c r="AW124" s="151" t="str">
        <f t="shared" si="11"/>
        <v xml:space="preserve"> </v>
      </c>
      <c r="AX124" s="164" t="str">
        <f>IFERROR(IF($M124='Progress check conditions'!$B$4,VLOOKUP($AW124,'Progress check conditions'!$C$4:$D$6,2,TRUE),IF($M124='Progress check conditions'!$B$7,VLOOKUP($AW124,'Progress check conditions'!$C$7:$D$9,2,TRUE),IF($M124='Progress check conditions'!$B$10,VLOOKUP($AW124,'Progress check conditions'!$C$10:$D$12,2,TRUE),IF($M124='Progress check conditions'!$B$13,VLOOKUP($AW124,'Progress check conditions'!$C$13:$D$15,2,TRUE),IF($M124='Progress check conditions'!$B$16,VLOOKUP($AW124,'Progress check conditions'!$C$16:$D$18,2,TRUE),IF($M124='Progress check conditions'!$B$19,VLOOKUP($AW124,'Progress check conditions'!$C$19:$D$21,2,TRUE),VLOOKUP($AW124,'Progress check conditions'!$C$22:$D$24,2,TRUE))))))),"No judgement")</f>
        <v>No judgement</v>
      </c>
      <c r="AY124" s="115"/>
      <c r="AZ124" s="116"/>
      <c r="BA124" s="117"/>
      <c r="BB124" s="6"/>
      <c r="BC124" s="5"/>
      <c r="BD124" s="8"/>
      <c r="BE124" s="6"/>
      <c r="BF124" s="5"/>
      <c r="BG124" s="9"/>
      <c r="BH124" s="1"/>
      <c r="BI124" s="4"/>
      <c r="BJ124" s="8"/>
      <c r="BK124" s="6"/>
      <c r="BL124" s="4"/>
      <c r="BM124" s="9"/>
      <c r="BN124" s="1"/>
      <c r="BO124" s="4"/>
      <c r="BP124" s="8"/>
      <c r="BQ124" s="6"/>
      <c r="BR124" s="4"/>
      <c r="BS124" s="9"/>
      <c r="BT124" s="1"/>
      <c r="BU124" s="3"/>
      <c r="BV124" s="7"/>
      <c r="BW124" s="3"/>
      <c r="BX124" s="4"/>
      <c r="BY124" s="15"/>
      <c r="BZ124" s="1"/>
      <c r="CA124" s="3"/>
      <c r="CB124" s="7"/>
      <c r="CC124" s="3"/>
      <c r="CD124" s="4"/>
      <c r="CE124" s="15"/>
      <c r="CF124" s="1"/>
      <c r="CG124" s="3"/>
      <c r="CH124" s="7"/>
      <c r="CI124" s="2"/>
      <c r="CJ124" s="4"/>
      <c r="CK124" s="19"/>
      <c r="CL124" s="3"/>
      <c r="CM124" s="4"/>
      <c r="CN124" s="15"/>
      <c r="CO124" s="130">
        <f>'Multipliers for tiers'!$F$4*SUM(BB124,BE124,BH124,BK124,BN124,BQ124,BZ124,BW124,CC124,BT124,CF124,CI124,CL124)+'Multipliers for tiers'!$F$5*SUM(BC124,BF124,BI124,BL124,BO124,BR124,CA124,BX124,CD124,BU124,CG124,CJ124,CM124)+'Multipliers for tiers'!$F$6*SUM(BD124,BG124,BJ124,BM124,BP124,BS124,CB124,BY124,CE124,BV124,CH124,CK124,CN124)</f>
        <v>0</v>
      </c>
      <c r="CP124" s="144">
        <f t="shared" si="12"/>
        <v>0</v>
      </c>
      <c r="CQ124" s="133" t="str">
        <f t="shared" si="13"/>
        <v xml:space="preserve"> </v>
      </c>
      <c r="CR124" s="164" t="str">
        <f>IFERROR(IF($M124='Progress check conditions'!$F$4,VLOOKUP($CQ124,'Progress check conditions'!$G$4:$H$6,2,TRUE),IF($M124='Progress check conditions'!$F$7,VLOOKUP($CQ124,'Progress check conditions'!$G$7:$H$9,2,TRUE),IF($M124='Progress check conditions'!$F$10,VLOOKUP($CQ124,'Progress check conditions'!$G$10:$H$12,2,TRUE),IF($M124='Progress check conditions'!$F$13,VLOOKUP($CQ124,'Progress check conditions'!$G$13:$H$15,2,TRUE),IF($M124='Progress check conditions'!$F$16,VLOOKUP($CQ124,'Progress check conditions'!$G$16:$H$18,2,TRUE),IF($M124='Progress check conditions'!$F$19,VLOOKUP($CQ124,'Progress check conditions'!$G$19:$H$21,2,TRUE),VLOOKUP($CQ124,'Progress check conditions'!$G$22:$H$24,2,TRUE))))))),"No judgement")</f>
        <v>No judgement</v>
      </c>
      <c r="CS124" s="115"/>
      <c r="CT124" s="116"/>
      <c r="CU124" s="117"/>
      <c r="CV124" s="1"/>
      <c r="CW124" s="5"/>
      <c r="CX124" s="8"/>
      <c r="CY124" s="6"/>
      <c r="CZ124" s="5"/>
      <c r="DA124" s="9"/>
      <c r="DB124" s="1"/>
      <c r="DC124" s="4"/>
      <c r="DD124" s="8"/>
      <c r="DE124" s="6"/>
      <c r="DF124" s="4"/>
      <c r="DG124" s="9"/>
      <c r="DH124" s="1"/>
      <c r="DI124" s="4"/>
      <c r="DJ124" s="8"/>
      <c r="DK124" s="6"/>
      <c r="DL124" s="4"/>
      <c r="DM124" s="9"/>
      <c r="DN124" s="1"/>
      <c r="DO124" s="3"/>
      <c r="DP124" s="7"/>
      <c r="DQ124" s="3"/>
      <c r="DR124" s="4"/>
      <c r="DS124" s="15"/>
      <c r="DT124" s="1"/>
      <c r="DU124" s="3"/>
      <c r="DV124" s="7"/>
      <c r="DW124" s="3"/>
      <c r="DX124" s="4"/>
      <c r="DY124" s="15"/>
      <c r="DZ124" s="1"/>
      <c r="EA124" s="3"/>
      <c r="EB124" s="7"/>
      <c r="EC124" s="3"/>
      <c r="ED124" s="4"/>
      <c r="EE124" s="15"/>
      <c r="EF124" s="130">
        <f>'Multipliers for tiers'!$I$4*SUM(CV124,CY124,DB124,DE124,DH124,DQ124,DN124,DT124,DK124,DW124,DZ124,EC124)+'Multipliers for tiers'!$I$5*SUM(CW124,CZ124,DC124,DF124,DI124,DR124,DO124,DU124,DL124,DX124,EA124,ED124)+'Multipliers for tiers'!$I$6*SUM(CX124,DA124,DD124,DG124,DJ124,DS124,DP124,DV124,DM124,DY124,EB124,EE124)</f>
        <v>0</v>
      </c>
      <c r="EG124" s="144">
        <f t="shared" si="14"/>
        <v>0</v>
      </c>
      <c r="EH124" s="133" t="str">
        <f t="shared" si="15"/>
        <v xml:space="preserve"> </v>
      </c>
      <c r="EI124" s="164" t="str">
        <f>IFERROR(IF($M124='Progress check conditions'!$J$4,VLOOKUP($EH124,'Progress check conditions'!$K$4:$L$6,2,TRUE),IF($M124='Progress check conditions'!$J$7,VLOOKUP($EH124,'Progress check conditions'!$K$7:$L$9,2,TRUE),IF($M124='Progress check conditions'!$J$10,VLOOKUP($EH124,'Progress check conditions'!$K$10:$L$12,2,TRUE),IF($M124='Progress check conditions'!$J$13,VLOOKUP($EH124,'Progress check conditions'!$K$13:$L$15,2,TRUE),IF($M124='Progress check conditions'!$J$16,VLOOKUP($EH124,'Progress check conditions'!$K$16:$L$18,2,TRUE),IF($M124='Progress check conditions'!$J$19,VLOOKUP($EH124,'Progress check conditions'!$K$19:$L$21,2,TRUE),VLOOKUP($EH124,'Progress check conditions'!$K$22:$L$24,2,TRUE))))))),"No judgement")</f>
        <v>No judgement</v>
      </c>
      <c r="EJ124" s="115"/>
      <c r="EK124" s="116"/>
      <c r="EL124" s="117"/>
      <c r="EM124" s="1"/>
      <c r="EN124" s="4"/>
      <c r="EO124" s="16"/>
      <c r="EP124" s="8"/>
      <c r="EQ124" s="6"/>
      <c r="ER124" s="6"/>
      <c r="ES124" s="6"/>
      <c r="ET124" s="5"/>
      <c r="EU124" s="1"/>
      <c r="EV124" s="4"/>
      <c r="EW124" s="16"/>
      <c r="EX124" s="8"/>
      <c r="EY124" s="6"/>
      <c r="EZ124" s="4"/>
      <c r="FA124" s="16"/>
      <c r="FB124" s="9"/>
      <c r="FC124" s="1"/>
      <c r="FD124" s="4"/>
      <c r="FE124" s="16"/>
      <c r="FF124" s="8"/>
      <c r="FG124" s="6"/>
      <c r="FH124" s="4"/>
      <c r="FI124" s="16"/>
      <c r="FJ124" s="9"/>
      <c r="FK124" s="1"/>
      <c r="FL124" s="4"/>
      <c r="FM124" s="16"/>
      <c r="FN124" s="7"/>
      <c r="FO124" s="3"/>
      <c r="FP124" s="5"/>
      <c r="FQ124" s="5"/>
      <c r="FR124" s="15"/>
      <c r="FS124" s="1"/>
      <c r="FT124" s="4"/>
      <c r="FU124" s="16"/>
      <c r="FV124" s="7"/>
      <c r="FW124" s="3"/>
      <c r="FX124" s="5"/>
      <c r="FY124" s="5"/>
      <c r="FZ124" s="15"/>
      <c r="GA124" s="1"/>
      <c r="GB124" s="4"/>
      <c r="GC124" s="4"/>
      <c r="GD124" s="7"/>
      <c r="GE124" s="3"/>
      <c r="GF124" s="5"/>
      <c r="GG124" s="5"/>
      <c r="GH124" s="15"/>
      <c r="GI124" s="130">
        <f>'Multipliers for tiers'!$L$4*SUM(EM124,EQ124,EU124,EY124,FC124,FG124,FK124,FO124,FS124,FW124,GA124,GE124)+'Multipliers for tiers'!$L$5*SUM(EN124,ER124,EV124,EZ124,FD124,FH124,FL124,FP124,FT124,FX124,GB124,GF124)+'Multipliers for tiers'!$L$6*SUM(EO124,ES124,EW124,FA124,FE124,FI124,FM124,FQ124,FU124,FY124,GC124,GG124)+'Multipliers for tiers'!$L$7*SUM(EP124,ET124,EX124,FB124,FF124,FJ124,FN124,FR124,FV124,FZ124,GD124,GH124)</f>
        <v>0</v>
      </c>
      <c r="GJ124" s="144">
        <f t="shared" si="16"/>
        <v>0</v>
      </c>
      <c r="GK124" s="136" t="str">
        <f t="shared" si="17"/>
        <v xml:space="preserve"> </v>
      </c>
      <c r="GL124" s="164" t="str">
        <f>IFERROR(IF($M124='Progress check conditions'!$N$4,VLOOKUP($GK124,'Progress check conditions'!$O$4:$P$6,2,TRUE),IF($M124='Progress check conditions'!$N$7,VLOOKUP($GK124,'Progress check conditions'!$O$7:$P$9,2,TRUE),IF($M124='Progress check conditions'!$N$10,VLOOKUP($GK124,'Progress check conditions'!$O$10:$P$12,2,TRUE),IF($M124='Progress check conditions'!$N$13,VLOOKUP($GK124,'Progress check conditions'!$O$13:$P$15,2,TRUE),IF($M124='Progress check conditions'!$N$16,VLOOKUP($GK124,'Progress check conditions'!$O$16:$P$18,2,TRUE),IF($M124='Progress check conditions'!$N$19,VLOOKUP($GK124,'Progress check conditions'!$O$19:$P$21,2,TRUE),VLOOKUP($GK124,'Progress check conditions'!$O$22:$P$24,2,TRUE))))))),"No judgement")</f>
        <v>No judgement</v>
      </c>
      <c r="GM124" s="115"/>
      <c r="GN124" s="116"/>
      <c r="GO124" s="117"/>
      <c r="GP124" s="1"/>
      <c r="GQ124" s="4"/>
      <c r="GR124" s="4"/>
      <c r="GS124" s="8"/>
      <c r="GT124" s="6"/>
      <c r="GU124" s="6"/>
      <c r="GV124" s="6"/>
      <c r="GW124" s="5"/>
      <c r="GX124" s="1"/>
      <c r="GY124" s="4"/>
      <c r="GZ124" s="4"/>
      <c r="HA124" s="8"/>
      <c r="HB124" s="6"/>
      <c r="HC124" s="4"/>
      <c r="HD124" s="4"/>
      <c r="HE124" s="9"/>
      <c r="HF124" s="1"/>
      <c r="HG124" s="4"/>
      <c r="HH124" s="4"/>
      <c r="HI124" s="8"/>
      <c r="HJ124" s="6"/>
      <c r="HK124" s="4"/>
      <c r="HL124" s="4"/>
      <c r="HM124" s="9"/>
      <c r="HN124" s="130">
        <f>'Multipliers for tiers'!$O$4*SUM(GP124,GT124,GX124,HB124,HF124,HJ124)+'Multipliers for tiers'!$O$5*SUM(GQ124,GU124,GY124,HC124,HG124,HK124)+'Multipliers for tiers'!$O$6*SUM(GR124,GV124,GZ124,HD124,HH124,HL124)+'Multipliers for tiers'!$O$7*SUM(GS124,GW124,HA124,HE124,HI124,HM124)</f>
        <v>0</v>
      </c>
      <c r="HO124" s="144">
        <f t="shared" si="18"/>
        <v>0</v>
      </c>
      <c r="HP124" s="136" t="str">
        <f t="shared" si="19"/>
        <v xml:space="preserve"> </v>
      </c>
      <c r="HQ124" s="164" t="str">
        <f>IFERROR(IF($M124='Progress check conditions'!$N$4,VLOOKUP($HP124,'Progress check conditions'!$S$4:$T$6,2,TRUE),IF($M124='Progress check conditions'!$N$7,VLOOKUP($HP124,'Progress check conditions'!$S$7:$T$9,2,TRUE),IF($M124='Progress check conditions'!$N$10,VLOOKUP($HP124,'Progress check conditions'!$S$10:$T$12,2,TRUE),IF($M124='Progress check conditions'!$N$13,VLOOKUP($HP124,'Progress check conditions'!$S$13:$T$15,2,TRUE),IF($M124='Progress check conditions'!$N$16,VLOOKUP($HP124,'Progress check conditions'!$S$16:$T$18,2,TRUE),IF($M124='Progress check conditions'!$N$19,VLOOKUP($HP124,'Progress check conditions'!$S$19:$T$21,2,TRUE),VLOOKUP($HP124,'Progress check conditions'!$S$22:$T$24,2,TRUE))))))),"No judgement")</f>
        <v>No judgement</v>
      </c>
      <c r="HR124" s="115"/>
      <c r="HS124" s="116"/>
      <c r="HT124" s="117"/>
    </row>
    <row r="125" spans="1:228" x14ac:dyDescent="0.3">
      <c r="A125" s="156"/>
      <c r="B125" s="110"/>
      <c r="C125" s="111"/>
      <c r="D125" s="109"/>
      <c r="E125" s="112"/>
      <c r="F125" s="112"/>
      <c r="G125" s="112"/>
      <c r="H125" s="112"/>
      <c r="I125" s="113"/>
      <c r="J125" s="109"/>
      <c r="K125" s="113"/>
      <c r="L125" s="109"/>
      <c r="M125" s="114"/>
      <c r="N125" s="1"/>
      <c r="O125" s="5"/>
      <c r="P125" s="8"/>
      <c r="Q125" s="6"/>
      <c r="R125" s="5"/>
      <c r="S125" s="9"/>
      <c r="T125" s="1"/>
      <c r="U125" s="4"/>
      <c r="V125" s="8"/>
      <c r="W125" s="6"/>
      <c r="X125" s="4"/>
      <c r="Y125" s="9"/>
      <c r="Z125" s="1"/>
      <c r="AA125" s="4"/>
      <c r="AB125" s="8"/>
      <c r="AC125" s="6"/>
      <c r="AD125" s="4"/>
      <c r="AE125" s="9"/>
      <c r="AF125" s="1"/>
      <c r="AG125" s="3"/>
      <c r="AH125" s="7"/>
      <c r="AI125" s="3"/>
      <c r="AJ125" s="4"/>
      <c r="AK125" s="15"/>
      <c r="AL125" s="1"/>
      <c r="AM125" s="3"/>
      <c r="AN125" s="7"/>
      <c r="AO125" s="3"/>
      <c r="AP125" s="4"/>
      <c r="AQ125" s="15"/>
      <c r="AR125" s="1"/>
      <c r="AS125" s="3"/>
      <c r="AT125" s="43"/>
      <c r="AU125" s="130">
        <f>'Multipliers for tiers'!$C$4*SUM(N125,Q125,T125,W125,AF125,AC125,AI125,Z125,AL125,AO125,AR125)+'Multipliers for tiers'!$C$5*SUM(O125,R125,U125,X125,AG125,AD125,AJ125,AA125,AM125,AP125,AS125)+'Multipliers for tiers'!$C$6*SUM(P125,S125,V125,Y125,AH125,AE125,AK125,AB125,AN125,AQ125,AT125)</f>
        <v>0</v>
      </c>
      <c r="AV125" s="141">
        <f t="shared" si="10"/>
        <v>0</v>
      </c>
      <c r="AW125" s="151" t="str">
        <f t="shared" si="11"/>
        <v xml:space="preserve"> </v>
      </c>
      <c r="AX125" s="164" t="str">
        <f>IFERROR(IF($M125='Progress check conditions'!$B$4,VLOOKUP($AW125,'Progress check conditions'!$C$4:$D$6,2,TRUE),IF($M125='Progress check conditions'!$B$7,VLOOKUP($AW125,'Progress check conditions'!$C$7:$D$9,2,TRUE),IF($M125='Progress check conditions'!$B$10,VLOOKUP($AW125,'Progress check conditions'!$C$10:$D$12,2,TRUE),IF($M125='Progress check conditions'!$B$13,VLOOKUP($AW125,'Progress check conditions'!$C$13:$D$15,2,TRUE),IF($M125='Progress check conditions'!$B$16,VLOOKUP($AW125,'Progress check conditions'!$C$16:$D$18,2,TRUE),IF($M125='Progress check conditions'!$B$19,VLOOKUP($AW125,'Progress check conditions'!$C$19:$D$21,2,TRUE),VLOOKUP($AW125,'Progress check conditions'!$C$22:$D$24,2,TRUE))))))),"No judgement")</f>
        <v>No judgement</v>
      </c>
      <c r="AY125" s="115"/>
      <c r="AZ125" s="116"/>
      <c r="BA125" s="117"/>
      <c r="BB125" s="6"/>
      <c r="BC125" s="5"/>
      <c r="BD125" s="8"/>
      <c r="BE125" s="6"/>
      <c r="BF125" s="5"/>
      <c r="BG125" s="9"/>
      <c r="BH125" s="1"/>
      <c r="BI125" s="4"/>
      <c r="BJ125" s="8"/>
      <c r="BK125" s="6"/>
      <c r="BL125" s="4"/>
      <c r="BM125" s="9"/>
      <c r="BN125" s="1"/>
      <c r="BO125" s="4"/>
      <c r="BP125" s="8"/>
      <c r="BQ125" s="6"/>
      <c r="BR125" s="4"/>
      <c r="BS125" s="9"/>
      <c r="BT125" s="1"/>
      <c r="BU125" s="3"/>
      <c r="BV125" s="7"/>
      <c r="BW125" s="3"/>
      <c r="BX125" s="4"/>
      <c r="BY125" s="15"/>
      <c r="BZ125" s="1"/>
      <c r="CA125" s="3"/>
      <c r="CB125" s="7"/>
      <c r="CC125" s="3"/>
      <c r="CD125" s="4"/>
      <c r="CE125" s="15"/>
      <c r="CF125" s="1"/>
      <c r="CG125" s="3"/>
      <c r="CH125" s="7"/>
      <c r="CI125" s="2"/>
      <c r="CJ125" s="4"/>
      <c r="CK125" s="19"/>
      <c r="CL125" s="3"/>
      <c r="CM125" s="4"/>
      <c r="CN125" s="15"/>
      <c r="CO125" s="130">
        <f>'Multipliers for tiers'!$F$4*SUM(BB125,BE125,BH125,BK125,BN125,BQ125,BZ125,BW125,CC125,BT125,CF125,CI125,CL125)+'Multipliers for tiers'!$F$5*SUM(BC125,BF125,BI125,BL125,BO125,BR125,CA125,BX125,CD125,BU125,CG125,CJ125,CM125)+'Multipliers for tiers'!$F$6*SUM(BD125,BG125,BJ125,BM125,BP125,BS125,CB125,BY125,CE125,BV125,CH125,CK125,CN125)</f>
        <v>0</v>
      </c>
      <c r="CP125" s="144">
        <f t="shared" si="12"/>
        <v>0</v>
      </c>
      <c r="CQ125" s="133" t="str">
        <f t="shared" si="13"/>
        <v xml:space="preserve"> </v>
      </c>
      <c r="CR125" s="164" t="str">
        <f>IFERROR(IF($M125='Progress check conditions'!$F$4,VLOOKUP($CQ125,'Progress check conditions'!$G$4:$H$6,2,TRUE),IF($M125='Progress check conditions'!$F$7,VLOOKUP($CQ125,'Progress check conditions'!$G$7:$H$9,2,TRUE),IF($M125='Progress check conditions'!$F$10,VLOOKUP($CQ125,'Progress check conditions'!$G$10:$H$12,2,TRUE),IF($M125='Progress check conditions'!$F$13,VLOOKUP($CQ125,'Progress check conditions'!$G$13:$H$15,2,TRUE),IF($M125='Progress check conditions'!$F$16,VLOOKUP($CQ125,'Progress check conditions'!$G$16:$H$18,2,TRUE),IF($M125='Progress check conditions'!$F$19,VLOOKUP($CQ125,'Progress check conditions'!$G$19:$H$21,2,TRUE),VLOOKUP($CQ125,'Progress check conditions'!$G$22:$H$24,2,TRUE))))))),"No judgement")</f>
        <v>No judgement</v>
      </c>
      <c r="CS125" s="115"/>
      <c r="CT125" s="116"/>
      <c r="CU125" s="117"/>
      <c r="CV125" s="1"/>
      <c r="CW125" s="5"/>
      <c r="CX125" s="8"/>
      <c r="CY125" s="6"/>
      <c r="CZ125" s="5"/>
      <c r="DA125" s="9"/>
      <c r="DB125" s="1"/>
      <c r="DC125" s="4"/>
      <c r="DD125" s="8"/>
      <c r="DE125" s="6"/>
      <c r="DF125" s="4"/>
      <c r="DG125" s="9"/>
      <c r="DH125" s="1"/>
      <c r="DI125" s="4"/>
      <c r="DJ125" s="8"/>
      <c r="DK125" s="6"/>
      <c r="DL125" s="4"/>
      <c r="DM125" s="9"/>
      <c r="DN125" s="1"/>
      <c r="DO125" s="3"/>
      <c r="DP125" s="7"/>
      <c r="DQ125" s="3"/>
      <c r="DR125" s="4"/>
      <c r="DS125" s="15"/>
      <c r="DT125" s="1"/>
      <c r="DU125" s="3"/>
      <c r="DV125" s="7"/>
      <c r="DW125" s="3"/>
      <c r="DX125" s="4"/>
      <c r="DY125" s="15"/>
      <c r="DZ125" s="1"/>
      <c r="EA125" s="3"/>
      <c r="EB125" s="7"/>
      <c r="EC125" s="3"/>
      <c r="ED125" s="4"/>
      <c r="EE125" s="15"/>
      <c r="EF125" s="130">
        <f>'Multipliers for tiers'!$I$4*SUM(CV125,CY125,DB125,DE125,DH125,DQ125,DN125,DT125,DK125,DW125,DZ125,EC125)+'Multipliers for tiers'!$I$5*SUM(CW125,CZ125,DC125,DF125,DI125,DR125,DO125,DU125,DL125,DX125,EA125,ED125)+'Multipliers for tiers'!$I$6*SUM(CX125,DA125,DD125,DG125,DJ125,DS125,DP125,DV125,DM125,DY125,EB125,EE125)</f>
        <v>0</v>
      </c>
      <c r="EG125" s="144">
        <f t="shared" si="14"/>
        <v>0</v>
      </c>
      <c r="EH125" s="133" t="str">
        <f t="shared" si="15"/>
        <v xml:space="preserve"> </v>
      </c>
      <c r="EI125" s="164" t="str">
        <f>IFERROR(IF($M125='Progress check conditions'!$J$4,VLOOKUP($EH125,'Progress check conditions'!$K$4:$L$6,2,TRUE),IF($M125='Progress check conditions'!$J$7,VLOOKUP($EH125,'Progress check conditions'!$K$7:$L$9,2,TRUE),IF($M125='Progress check conditions'!$J$10,VLOOKUP($EH125,'Progress check conditions'!$K$10:$L$12,2,TRUE),IF($M125='Progress check conditions'!$J$13,VLOOKUP($EH125,'Progress check conditions'!$K$13:$L$15,2,TRUE),IF($M125='Progress check conditions'!$J$16,VLOOKUP($EH125,'Progress check conditions'!$K$16:$L$18,2,TRUE),IF($M125='Progress check conditions'!$J$19,VLOOKUP($EH125,'Progress check conditions'!$K$19:$L$21,2,TRUE),VLOOKUP($EH125,'Progress check conditions'!$K$22:$L$24,2,TRUE))))))),"No judgement")</f>
        <v>No judgement</v>
      </c>
      <c r="EJ125" s="115"/>
      <c r="EK125" s="116"/>
      <c r="EL125" s="117"/>
      <c r="EM125" s="1"/>
      <c r="EN125" s="4"/>
      <c r="EO125" s="16"/>
      <c r="EP125" s="8"/>
      <c r="EQ125" s="6"/>
      <c r="ER125" s="6"/>
      <c r="ES125" s="6"/>
      <c r="ET125" s="5"/>
      <c r="EU125" s="1"/>
      <c r="EV125" s="4"/>
      <c r="EW125" s="16"/>
      <c r="EX125" s="8"/>
      <c r="EY125" s="6"/>
      <c r="EZ125" s="4"/>
      <c r="FA125" s="16"/>
      <c r="FB125" s="9"/>
      <c r="FC125" s="1"/>
      <c r="FD125" s="4"/>
      <c r="FE125" s="16"/>
      <c r="FF125" s="8"/>
      <c r="FG125" s="6"/>
      <c r="FH125" s="4"/>
      <c r="FI125" s="16"/>
      <c r="FJ125" s="9"/>
      <c r="FK125" s="1"/>
      <c r="FL125" s="4"/>
      <c r="FM125" s="16"/>
      <c r="FN125" s="7"/>
      <c r="FO125" s="3"/>
      <c r="FP125" s="5"/>
      <c r="FQ125" s="5"/>
      <c r="FR125" s="15"/>
      <c r="FS125" s="1"/>
      <c r="FT125" s="4"/>
      <c r="FU125" s="16"/>
      <c r="FV125" s="7"/>
      <c r="FW125" s="3"/>
      <c r="FX125" s="5"/>
      <c r="FY125" s="5"/>
      <c r="FZ125" s="15"/>
      <c r="GA125" s="1"/>
      <c r="GB125" s="4"/>
      <c r="GC125" s="4"/>
      <c r="GD125" s="7"/>
      <c r="GE125" s="3"/>
      <c r="GF125" s="5"/>
      <c r="GG125" s="5"/>
      <c r="GH125" s="15"/>
      <c r="GI125" s="130">
        <f>'Multipliers for tiers'!$L$4*SUM(EM125,EQ125,EU125,EY125,FC125,FG125,FK125,FO125,FS125,FW125,GA125,GE125)+'Multipliers for tiers'!$L$5*SUM(EN125,ER125,EV125,EZ125,FD125,FH125,FL125,FP125,FT125,FX125,GB125,GF125)+'Multipliers for tiers'!$L$6*SUM(EO125,ES125,EW125,FA125,FE125,FI125,FM125,FQ125,FU125,FY125,GC125,GG125)+'Multipliers for tiers'!$L$7*SUM(EP125,ET125,EX125,FB125,FF125,FJ125,FN125,FR125,FV125,FZ125,GD125,GH125)</f>
        <v>0</v>
      </c>
      <c r="GJ125" s="144">
        <f t="shared" si="16"/>
        <v>0</v>
      </c>
      <c r="GK125" s="136" t="str">
        <f t="shared" si="17"/>
        <v xml:space="preserve"> </v>
      </c>
      <c r="GL125" s="164" t="str">
        <f>IFERROR(IF($M125='Progress check conditions'!$N$4,VLOOKUP($GK125,'Progress check conditions'!$O$4:$P$6,2,TRUE),IF($M125='Progress check conditions'!$N$7,VLOOKUP($GK125,'Progress check conditions'!$O$7:$P$9,2,TRUE),IF($M125='Progress check conditions'!$N$10,VLOOKUP($GK125,'Progress check conditions'!$O$10:$P$12,2,TRUE),IF($M125='Progress check conditions'!$N$13,VLOOKUP($GK125,'Progress check conditions'!$O$13:$P$15,2,TRUE),IF($M125='Progress check conditions'!$N$16,VLOOKUP($GK125,'Progress check conditions'!$O$16:$P$18,2,TRUE),IF($M125='Progress check conditions'!$N$19,VLOOKUP($GK125,'Progress check conditions'!$O$19:$P$21,2,TRUE),VLOOKUP($GK125,'Progress check conditions'!$O$22:$P$24,2,TRUE))))))),"No judgement")</f>
        <v>No judgement</v>
      </c>
      <c r="GM125" s="115"/>
      <c r="GN125" s="116"/>
      <c r="GO125" s="117"/>
      <c r="GP125" s="1"/>
      <c r="GQ125" s="4"/>
      <c r="GR125" s="4"/>
      <c r="GS125" s="8"/>
      <c r="GT125" s="6"/>
      <c r="GU125" s="6"/>
      <c r="GV125" s="6"/>
      <c r="GW125" s="5"/>
      <c r="GX125" s="1"/>
      <c r="GY125" s="4"/>
      <c r="GZ125" s="4"/>
      <c r="HA125" s="8"/>
      <c r="HB125" s="6"/>
      <c r="HC125" s="4"/>
      <c r="HD125" s="4"/>
      <c r="HE125" s="9"/>
      <c r="HF125" s="1"/>
      <c r="HG125" s="4"/>
      <c r="HH125" s="4"/>
      <c r="HI125" s="8"/>
      <c r="HJ125" s="6"/>
      <c r="HK125" s="4"/>
      <c r="HL125" s="4"/>
      <c r="HM125" s="9"/>
      <c r="HN125" s="130">
        <f>'Multipliers for tiers'!$O$4*SUM(GP125,GT125,GX125,HB125,HF125,HJ125)+'Multipliers for tiers'!$O$5*SUM(GQ125,GU125,GY125,HC125,HG125,HK125)+'Multipliers for tiers'!$O$6*SUM(GR125,GV125,GZ125,HD125,HH125,HL125)+'Multipliers for tiers'!$O$7*SUM(GS125,GW125,HA125,HE125,HI125,HM125)</f>
        <v>0</v>
      </c>
      <c r="HO125" s="144">
        <f t="shared" si="18"/>
        <v>0</v>
      </c>
      <c r="HP125" s="136" t="str">
        <f t="shared" si="19"/>
        <v xml:space="preserve"> </v>
      </c>
      <c r="HQ125" s="164" t="str">
        <f>IFERROR(IF($M125='Progress check conditions'!$N$4,VLOOKUP($HP125,'Progress check conditions'!$S$4:$T$6,2,TRUE),IF($M125='Progress check conditions'!$N$7,VLOOKUP($HP125,'Progress check conditions'!$S$7:$T$9,2,TRUE),IF($M125='Progress check conditions'!$N$10,VLOOKUP($HP125,'Progress check conditions'!$S$10:$T$12,2,TRUE),IF($M125='Progress check conditions'!$N$13,VLOOKUP($HP125,'Progress check conditions'!$S$13:$T$15,2,TRUE),IF($M125='Progress check conditions'!$N$16,VLOOKUP($HP125,'Progress check conditions'!$S$16:$T$18,2,TRUE),IF($M125='Progress check conditions'!$N$19,VLOOKUP($HP125,'Progress check conditions'!$S$19:$T$21,2,TRUE),VLOOKUP($HP125,'Progress check conditions'!$S$22:$T$24,2,TRUE))))))),"No judgement")</f>
        <v>No judgement</v>
      </c>
      <c r="HR125" s="115"/>
      <c r="HS125" s="116"/>
      <c r="HT125" s="117"/>
    </row>
    <row r="126" spans="1:228" x14ac:dyDescent="0.3">
      <c r="A126" s="156"/>
      <c r="B126" s="110"/>
      <c r="C126" s="111"/>
      <c r="D126" s="109"/>
      <c r="E126" s="112"/>
      <c r="F126" s="112"/>
      <c r="G126" s="112"/>
      <c r="H126" s="112"/>
      <c r="I126" s="113"/>
      <c r="J126" s="109"/>
      <c r="K126" s="113"/>
      <c r="L126" s="109"/>
      <c r="M126" s="114"/>
      <c r="N126" s="1"/>
      <c r="O126" s="5"/>
      <c r="P126" s="8"/>
      <c r="Q126" s="6"/>
      <c r="R126" s="5"/>
      <c r="S126" s="9"/>
      <c r="T126" s="1"/>
      <c r="U126" s="4"/>
      <c r="V126" s="8"/>
      <c r="W126" s="6"/>
      <c r="X126" s="4"/>
      <c r="Y126" s="9"/>
      <c r="Z126" s="1"/>
      <c r="AA126" s="4"/>
      <c r="AB126" s="8"/>
      <c r="AC126" s="6"/>
      <c r="AD126" s="4"/>
      <c r="AE126" s="9"/>
      <c r="AF126" s="1"/>
      <c r="AG126" s="3"/>
      <c r="AH126" s="7"/>
      <c r="AI126" s="3"/>
      <c r="AJ126" s="4"/>
      <c r="AK126" s="15"/>
      <c r="AL126" s="1"/>
      <c r="AM126" s="3"/>
      <c r="AN126" s="7"/>
      <c r="AO126" s="3"/>
      <c r="AP126" s="4"/>
      <c r="AQ126" s="15"/>
      <c r="AR126" s="1"/>
      <c r="AS126" s="3"/>
      <c r="AT126" s="43"/>
      <c r="AU126" s="130">
        <f>'Multipliers for tiers'!$C$4*SUM(N126,Q126,T126,W126,AF126,AC126,AI126,Z126,AL126,AO126,AR126)+'Multipliers for tiers'!$C$5*SUM(O126,R126,U126,X126,AG126,AD126,AJ126,AA126,AM126,AP126,AS126)+'Multipliers for tiers'!$C$6*SUM(P126,S126,V126,Y126,AH126,AE126,AK126,AB126,AN126,AQ126,AT126)</f>
        <v>0</v>
      </c>
      <c r="AV126" s="141">
        <f t="shared" si="10"/>
        <v>0</v>
      </c>
      <c r="AW126" s="151" t="str">
        <f t="shared" si="11"/>
        <v xml:space="preserve"> </v>
      </c>
      <c r="AX126" s="164" t="str">
        <f>IFERROR(IF($M126='Progress check conditions'!$B$4,VLOOKUP($AW126,'Progress check conditions'!$C$4:$D$6,2,TRUE),IF($M126='Progress check conditions'!$B$7,VLOOKUP($AW126,'Progress check conditions'!$C$7:$D$9,2,TRUE),IF($M126='Progress check conditions'!$B$10,VLOOKUP($AW126,'Progress check conditions'!$C$10:$D$12,2,TRUE),IF($M126='Progress check conditions'!$B$13,VLOOKUP($AW126,'Progress check conditions'!$C$13:$D$15,2,TRUE),IF($M126='Progress check conditions'!$B$16,VLOOKUP($AW126,'Progress check conditions'!$C$16:$D$18,2,TRUE),IF($M126='Progress check conditions'!$B$19,VLOOKUP($AW126,'Progress check conditions'!$C$19:$D$21,2,TRUE),VLOOKUP($AW126,'Progress check conditions'!$C$22:$D$24,2,TRUE))))))),"No judgement")</f>
        <v>No judgement</v>
      </c>
      <c r="AY126" s="115"/>
      <c r="AZ126" s="116"/>
      <c r="BA126" s="117"/>
      <c r="BB126" s="6"/>
      <c r="BC126" s="5"/>
      <c r="BD126" s="8"/>
      <c r="BE126" s="6"/>
      <c r="BF126" s="5"/>
      <c r="BG126" s="9"/>
      <c r="BH126" s="1"/>
      <c r="BI126" s="4"/>
      <c r="BJ126" s="8"/>
      <c r="BK126" s="6"/>
      <c r="BL126" s="4"/>
      <c r="BM126" s="9"/>
      <c r="BN126" s="1"/>
      <c r="BO126" s="4"/>
      <c r="BP126" s="8"/>
      <c r="BQ126" s="6"/>
      <c r="BR126" s="4"/>
      <c r="BS126" s="9"/>
      <c r="BT126" s="1"/>
      <c r="BU126" s="3"/>
      <c r="BV126" s="7"/>
      <c r="BW126" s="3"/>
      <c r="BX126" s="4"/>
      <c r="BY126" s="15"/>
      <c r="BZ126" s="1"/>
      <c r="CA126" s="3"/>
      <c r="CB126" s="7"/>
      <c r="CC126" s="3"/>
      <c r="CD126" s="4"/>
      <c r="CE126" s="15"/>
      <c r="CF126" s="1"/>
      <c r="CG126" s="3"/>
      <c r="CH126" s="7"/>
      <c r="CI126" s="2"/>
      <c r="CJ126" s="4"/>
      <c r="CK126" s="19"/>
      <c r="CL126" s="3"/>
      <c r="CM126" s="4"/>
      <c r="CN126" s="15"/>
      <c r="CO126" s="130">
        <f>'Multipliers for tiers'!$F$4*SUM(BB126,BE126,BH126,BK126,BN126,BQ126,BZ126,BW126,CC126,BT126,CF126,CI126,CL126)+'Multipliers for tiers'!$F$5*SUM(BC126,BF126,BI126,BL126,BO126,BR126,CA126,BX126,CD126,BU126,CG126,CJ126,CM126)+'Multipliers for tiers'!$F$6*SUM(BD126,BG126,BJ126,BM126,BP126,BS126,CB126,BY126,CE126,BV126,CH126,CK126,CN126)</f>
        <v>0</v>
      </c>
      <c r="CP126" s="144">
        <f t="shared" si="12"/>
        <v>0</v>
      </c>
      <c r="CQ126" s="133" t="str">
        <f t="shared" si="13"/>
        <v xml:space="preserve"> </v>
      </c>
      <c r="CR126" s="164" t="str">
        <f>IFERROR(IF($M126='Progress check conditions'!$F$4,VLOOKUP($CQ126,'Progress check conditions'!$G$4:$H$6,2,TRUE),IF($M126='Progress check conditions'!$F$7,VLOOKUP($CQ126,'Progress check conditions'!$G$7:$H$9,2,TRUE),IF($M126='Progress check conditions'!$F$10,VLOOKUP($CQ126,'Progress check conditions'!$G$10:$H$12,2,TRUE),IF($M126='Progress check conditions'!$F$13,VLOOKUP($CQ126,'Progress check conditions'!$G$13:$H$15,2,TRUE),IF($M126='Progress check conditions'!$F$16,VLOOKUP($CQ126,'Progress check conditions'!$G$16:$H$18,2,TRUE),IF($M126='Progress check conditions'!$F$19,VLOOKUP($CQ126,'Progress check conditions'!$G$19:$H$21,2,TRUE),VLOOKUP($CQ126,'Progress check conditions'!$G$22:$H$24,2,TRUE))))))),"No judgement")</f>
        <v>No judgement</v>
      </c>
      <c r="CS126" s="115"/>
      <c r="CT126" s="116"/>
      <c r="CU126" s="117"/>
      <c r="CV126" s="1"/>
      <c r="CW126" s="5"/>
      <c r="CX126" s="8"/>
      <c r="CY126" s="6"/>
      <c r="CZ126" s="5"/>
      <c r="DA126" s="9"/>
      <c r="DB126" s="1"/>
      <c r="DC126" s="4"/>
      <c r="DD126" s="8"/>
      <c r="DE126" s="6"/>
      <c r="DF126" s="4"/>
      <c r="DG126" s="9"/>
      <c r="DH126" s="1"/>
      <c r="DI126" s="4"/>
      <c r="DJ126" s="8"/>
      <c r="DK126" s="6"/>
      <c r="DL126" s="4"/>
      <c r="DM126" s="9"/>
      <c r="DN126" s="1"/>
      <c r="DO126" s="3"/>
      <c r="DP126" s="7"/>
      <c r="DQ126" s="3"/>
      <c r="DR126" s="4"/>
      <c r="DS126" s="15"/>
      <c r="DT126" s="1"/>
      <c r="DU126" s="3"/>
      <c r="DV126" s="7"/>
      <c r="DW126" s="3"/>
      <c r="DX126" s="4"/>
      <c r="DY126" s="15"/>
      <c r="DZ126" s="1"/>
      <c r="EA126" s="3"/>
      <c r="EB126" s="7"/>
      <c r="EC126" s="3"/>
      <c r="ED126" s="4"/>
      <c r="EE126" s="15"/>
      <c r="EF126" s="130">
        <f>'Multipliers for tiers'!$I$4*SUM(CV126,CY126,DB126,DE126,DH126,DQ126,DN126,DT126,DK126,DW126,DZ126,EC126)+'Multipliers for tiers'!$I$5*SUM(CW126,CZ126,DC126,DF126,DI126,DR126,DO126,DU126,DL126,DX126,EA126,ED126)+'Multipliers for tiers'!$I$6*SUM(CX126,DA126,DD126,DG126,DJ126,DS126,DP126,DV126,DM126,DY126,EB126,EE126)</f>
        <v>0</v>
      </c>
      <c r="EG126" s="144">
        <f t="shared" si="14"/>
        <v>0</v>
      </c>
      <c r="EH126" s="133" t="str">
        <f t="shared" si="15"/>
        <v xml:space="preserve"> </v>
      </c>
      <c r="EI126" s="164" t="str">
        <f>IFERROR(IF($M126='Progress check conditions'!$J$4,VLOOKUP($EH126,'Progress check conditions'!$K$4:$L$6,2,TRUE),IF($M126='Progress check conditions'!$J$7,VLOOKUP($EH126,'Progress check conditions'!$K$7:$L$9,2,TRUE),IF($M126='Progress check conditions'!$J$10,VLOOKUP($EH126,'Progress check conditions'!$K$10:$L$12,2,TRUE),IF($M126='Progress check conditions'!$J$13,VLOOKUP($EH126,'Progress check conditions'!$K$13:$L$15,2,TRUE),IF($M126='Progress check conditions'!$J$16,VLOOKUP($EH126,'Progress check conditions'!$K$16:$L$18,2,TRUE),IF($M126='Progress check conditions'!$J$19,VLOOKUP($EH126,'Progress check conditions'!$K$19:$L$21,2,TRUE),VLOOKUP($EH126,'Progress check conditions'!$K$22:$L$24,2,TRUE))))))),"No judgement")</f>
        <v>No judgement</v>
      </c>
      <c r="EJ126" s="115"/>
      <c r="EK126" s="116"/>
      <c r="EL126" s="117"/>
      <c r="EM126" s="1"/>
      <c r="EN126" s="4"/>
      <c r="EO126" s="16"/>
      <c r="EP126" s="8"/>
      <c r="EQ126" s="6"/>
      <c r="ER126" s="6"/>
      <c r="ES126" s="6"/>
      <c r="ET126" s="5"/>
      <c r="EU126" s="1"/>
      <c r="EV126" s="4"/>
      <c r="EW126" s="16"/>
      <c r="EX126" s="8"/>
      <c r="EY126" s="6"/>
      <c r="EZ126" s="4"/>
      <c r="FA126" s="16"/>
      <c r="FB126" s="9"/>
      <c r="FC126" s="1"/>
      <c r="FD126" s="4"/>
      <c r="FE126" s="16"/>
      <c r="FF126" s="8"/>
      <c r="FG126" s="6"/>
      <c r="FH126" s="4"/>
      <c r="FI126" s="16"/>
      <c r="FJ126" s="9"/>
      <c r="FK126" s="1"/>
      <c r="FL126" s="4"/>
      <c r="FM126" s="16"/>
      <c r="FN126" s="7"/>
      <c r="FO126" s="3"/>
      <c r="FP126" s="5"/>
      <c r="FQ126" s="5"/>
      <c r="FR126" s="15"/>
      <c r="FS126" s="1"/>
      <c r="FT126" s="4"/>
      <c r="FU126" s="16"/>
      <c r="FV126" s="7"/>
      <c r="FW126" s="3"/>
      <c r="FX126" s="5"/>
      <c r="FY126" s="5"/>
      <c r="FZ126" s="15"/>
      <c r="GA126" s="1"/>
      <c r="GB126" s="4"/>
      <c r="GC126" s="4"/>
      <c r="GD126" s="7"/>
      <c r="GE126" s="3"/>
      <c r="GF126" s="5"/>
      <c r="GG126" s="5"/>
      <c r="GH126" s="15"/>
      <c r="GI126" s="130">
        <f>'Multipliers for tiers'!$L$4*SUM(EM126,EQ126,EU126,EY126,FC126,FG126,FK126,FO126,FS126,FW126,GA126,GE126)+'Multipliers for tiers'!$L$5*SUM(EN126,ER126,EV126,EZ126,FD126,FH126,FL126,FP126,FT126,FX126,GB126,GF126)+'Multipliers for tiers'!$L$6*SUM(EO126,ES126,EW126,FA126,FE126,FI126,FM126,FQ126,FU126,FY126,GC126,GG126)+'Multipliers for tiers'!$L$7*SUM(EP126,ET126,EX126,FB126,FF126,FJ126,FN126,FR126,FV126,FZ126,GD126,GH126)</f>
        <v>0</v>
      </c>
      <c r="GJ126" s="144">
        <f t="shared" si="16"/>
        <v>0</v>
      </c>
      <c r="GK126" s="136" t="str">
        <f t="shared" si="17"/>
        <v xml:space="preserve"> </v>
      </c>
      <c r="GL126" s="164" t="str">
        <f>IFERROR(IF($M126='Progress check conditions'!$N$4,VLOOKUP($GK126,'Progress check conditions'!$O$4:$P$6,2,TRUE),IF($M126='Progress check conditions'!$N$7,VLOOKUP($GK126,'Progress check conditions'!$O$7:$P$9,2,TRUE),IF($M126='Progress check conditions'!$N$10,VLOOKUP($GK126,'Progress check conditions'!$O$10:$P$12,2,TRUE),IF($M126='Progress check conditions'!$N$13,VLOOKUP($GK126,'Progress check conditions'!$O$13:$P$15,2,TRUE),IF($M126='Progress check conditions'!$N$16,VLOOKUP($GK126,'Progress check conditions'!$O$16:$P$18,2,TRUE),IF($M126='Progress check conditions'!$N$19,VLOOKUP($GK126,'Progress check conditions'!$O$19:$P$21,2,TRUE),VLOOKUP($GK126,'Progress check conditions'!$O$22:$P$24,2,TRUE))))))),"No judgement")</f>
        <v>No judgement</v>
      </c>
      <c r="GM126" s="115"/>
      <c r="GN126" s="116"/>
      <c r="GO126" s="117"/>
      <c r="GP126" s="1"/>
      <c r="GQ126" s="4"/>
      <c r="GR126" s="4"/>
      <c r="GS126" s="8"/>
      <c r="GT126" s="6"/>
      <c r="GU126" s="6"/>
      <c r="GV126" s="6"/>
      <c r="GW126" s="5"/>
      <c r="GX126" s="1"/>
      <c r="GY126" s="4"/>
      <c r="GZ126" s="4"/>
      <c r="HA126" s="8"/>
      <c r="HB126" s="6"/>
      <c r="HC126" s="4"/>
      <c r="HD126" s="4"/>
      <c r="HE126" s="9"/>
      <c r="HF126" s="1"/>
      <c r="HG126" s="4"/>
      <c r="HH126" s="4"/>
      <c r="HI126" s="8"/>
      <c r="HJ126" s="6"/>
      <c r="HK126" s="4"/>
      <c r="HL126" s="4"/>
      <c r="HM126" s="9"/>
      <c r="HN126" s="130">
        <f>'Multipliers for tiers'!$O$4*SUM(GP126,GT126,GX126,HB126,HF126,HJ126)+'Multipliers for tiers'!$O$5*SUM(GQ126,GU126,GY126,HC126,HG126,HK126)+'Multipliers for tiers'!$O$6*SUM(GR126,GV126,GZ126,HD126,HH126,HL126)+'Multipliers for tiers'!$O$7*SUM(GS126,GW126,HA126,HE126,HI126,HM126)</f>
        <v>0</v>
      </c>
      <c r="HO126" s="144">
        <f t="shared" si="18"/>
        <v>0</v>
      </c>
      <c r="HP126" s="136" t="str">
        <f t="shared" si="19"/>
        <v xml:space="preserve"> </v>
      </c>
      <c r="HQ126" s="164" t="str">
        <f>IFERROR(IF($M126='Progress check conditions'!$N$4,VLOOKUP($HP126,'Progress check conditions'!$S$4:$T$6,2,TRUE),IF($M126='Progress check conditions'!$N$7,VLOOKUP($HP126,'Progress check conditions'!$S$7:$T$9,2,TRUE),IF($M126='Progress check conditions'!$N$10,VLOOKUP($HP126,'Progress check conditions'!$S$10:$T$12,2,TRUE),IF($M126='Progress check conditions'!$N$13,VLOOKUP($HP126,'Progress check conditions'!$S$13:$T$15,2,TRUE),IF($M126='Progress check conditions'!$N$16,VLOOKUP($HP126,'Progress check conditions'!$S$16:$T$18,2,TRUE),IF($M126='Progress check conditions'!$N$19,VLOOKUP($HP126,'Progress check conditions'!$S$19:$T$21,2,TRUE),VLOOKUP($HP126,'Progress check conditions'!$S$22:$T$24,2,TRUE))))))),"No judgement")</f>
        <v>No judgement</v>
      </c>
      <c r="HR126" s="115"/>
      <c r="HS126" s="116"/>
      <c r="HT126" s="117"/>
    </row>
    <row r="127" spans="1:228" x14ac:dyDescent="0.3">
      <c r="A127" s="156"/>
      <c r="B127" s="110"/>
      <c r="C127" s="111"/>
      <c r="D127" s="109"/>
      <c r="E127" s="112"/>
      <c r="F127" s="112"/>
      <c r="G127" s="112"/>
      <c r="H127" s="112"/>
      <c r="I127" s="113"/>
      <c r="J127" s="109"/>
      <c r="K127" s="113"/>
      <c r="L127" s="109"/>
      <c r="M127" s="114"/>
      <c r="N127" s="1"/>
      <c r="O127" s="5"/>
      <c r="P127" s="8"/>
      <c r="Q127" s="6"/>
      <c r="R127" s="5"/>
      <c r="S127" s="9"/>
      <c r="T127" s="1"/>
      <c r="U127" s="4"/>
      <c r="V127" s="8"/>
      <c r="W127" s="6"/>
      <c r="X127" s="4"/>
      <c r="Y127" s="9"/>
      <c r="Z127" s="1"/>
      <c r="AA127" s="4"/>
      <c r="AB127" s="8"/>
      <c r="AC127" s="6"/>
      <c r="AD127" s="4"/>
      <c r="AE127" s="9"/>
      <c r="AF127" s="1"/>
      <c r="AG127" s="3"/>
      <c r="AH127" s="7"/>
      <c r="AI127" s="3"/>
      <c r="AJ127" s="4"/>
      <c r="AK127" s="15"/>
      <c r="AL127" s="1"/>
      <c r="AM127" s="3"/>
      <c r="AN127" s="7"/>
      <c r="AO127" s="3"/>
      <c r="AP127" s="4"/>
      <c r="AQ127" s="15"/>
      <c r="AR127" s="1"/>
      <c r="AS127" s="3"/>
      <c r="AT127" s="43"/>
      <c r="AU127" s="130">
        <f>'Multipliers for tiers'!$C$4*SUM(N127,Q127,T127,W127,AF127,AC127,AI127,Z127,AL127,AO127,AR127)+'Multipliers for tiers'!$C$5*SUM(O127,R127,U127,X127,AG127,AD127,AJ127,AA127,AM127,AP127,AS127)+'Multipliers for tiers'!$C$6*SUM(P127,S127,V127,Y127,AH127,AE127,AK127,AB127,AN127,AQ127,AT127)</f>
        <v>0</v>
      </c>
      <c r="AV127" s="141">
        <f t="shared" si="10"/>
        <v>0</v>
      </c>
      <c r="AW127" s="151" t="str">
        <f t="shared" si="11"/>
        <v xml:space="preserve"> </v>
      </c>
      <c r="AX127" s="164" t="str">
        <f>IFERROR(IF($M127='Progress check conditions'!$B$4,VLOOKUP($AW127,'Progress check conditions'!$C$4:$D$6,2,TRUE),IF($M127='Progress check conditions'!$B$7,VLOOKUP($AW127,'Progress check conditions'!$C$7:$D$9,2,TRUE),IF($M127='Progress check conditions'!$B$10,VLOOKUP($AW127,'Progress check conditions'!$C$10:$D$12,2,TRUE),IF($M127='Progress check conditions'!$B$13,VLOOKUP($AW127,'Progress check conditions'!$C$13:$D$15,2,TRUE),IF($M127='Progress check conditions'!$B$16,VLOOKUP($AW127,'Progress check conditions'!$C$16:$D$18,2,TRUE),IF($M127='Progress check conditions'!$B$19,VLOOKUP($AW127,'Progress check conditions'!$C$19:$D$21,2,TRUE),VLOOKUP($AW127,'Progress check conditions'!$C$22:$D$24,2,TRUE))))))),"No judgement")</f>
        <v>No judgement</v>
      </c>
      <c r="AY127" s="115"/>
      <c r="AZ127" s="116"/>
      <c r="BA127" s="117"/>
      <c r="BB127" s="6"/>
      <c r="BC127" s="5"/>
      <c r="BD127" s="8"/>
      <c r="BE127" s="6"/>
      <c r="BF127" s="5"/>
      <c r="BG127" s="9"/>
      <c r="BH127" s="1"/>
      <c r="BI127" s="4"/>
      <c r="BJ127" s="8"/>
      <c r="BK127" s="6"/>
      <c r="BL127" s="4"/>
      <c r="BM127" s="9"/>
      <c r="BN127" s="1"/>
      <c r="BO127" s="4"/>
      <c r="BP127" s="8"/>
      <c r="BQ127" s="6"/>
      <c r="BR127" s="4"/>
      <c r="BS127" s="9"/>
      <c r="BT127" s="1"/>
      <c r="BU127" s="3"/>
      <c r="BV127" s="7"/>
      <c r="BW127" s="3"/>
      <c r="BX127" s="4"/>
      <c r="BY127" s="15"/>
      <c r="BZ127" s="1"/>
      <c r="CA127" s="3"/>
      <c r="CB127" s="7"/>
      <c r="CC127" s="3"/>
      <c r="CD127" s="4"/>
      <c r="CE127" s="15"/>
      <c r="CF127" s="1"/>
      <c r="CG127" s="3"/>
      <c r="CH127" s="7"/>
      <c r="CI127" s="2"/>
      <c r="CJ127" s="4"/>
      <c r="CK127" s="19"/>
      <c r="CL127" s="3"/>
      <c r="CM127" s="4"/>
      <c r="CN127" s="15"/>
      <c r="CO127" s="130">
        <f>'Multipliers for tiers'!$F$4*SUM(BB127,BE127,BH127,BK127,BN127,BQ127,BZ127,BW127,CC127,BT127,CF127,CI127,CL127)+'Multipliers for tiers'!$F$5*SUM(BC127,BF127,BI127,BL127,BO127,BR127,CA127,BX127,CD127,BU127,CG127,CJ127,CM127)+'Multipliers for tiers'!$F$6*SUM(BD127,BG127,BJ127,BM127,BP127,BS127,CB127,BY127,CE127,BV127,CH127,CK127,CN127)</f>
        <v>0</v>
      </c>
      <c r="CP127" s="144">
        <f t="shared" si="12"/>
        <v>0</v>
      </c>
      <c r="CQ127" s="133" t="str">
        <f t="shared" si="13"/>
        <v xml:space="preserve"> </v>
      </c>
      <c r="CR127" s="164" t="str">
        <f>IFERROR(IF($M127='Progress check conditions'!$F$4,VLOOKUP($CQ127,'Progress check conditions'!$G$4:$H$6,2,TRUE),IF($M127='Progress check conditions'!$F$7,VLOOKUP($CQ127,'Progress check conditions'!$G$7:$H$9,2,TRUE),IF($M127='Progress check conditions'!$F$10,VLOOKUP($CQ127,'Progress check conditions'!$G$10:$H$12,2,TRUE),IF($M127='Progress check conditions'!$F$13,VLOOKUP($CQ127,'Progress check conditions'!$G$13:$H$15,2,TRUE),IF($M127='Progress check conditions'!$F$16,VLOOKUP($CQ127,'Progress check conditions'!$G$16:$H$18,2,TRUE),IF($M127='Progress check conditions'!$F$19,VLOOKUP($CQ127,'Progress check conditions'!$G$19:$H$21,2,TRUE),VLOOKUP($CQ127,'Progress check conditions'!$G$22:$H$24,2,TRUE))))))),"No judgement")</f>
        <v>No judgement</v>
      </c>
      <c r="CS127" s="115"/>
      <c r="CT127" s="116"/>
      <c r="CU127" s="117"/>
      <c r="CV127" s="1"/>
      <c r="CW127" s="5"/>
      <c r="CX127" s="8"/>
      <c r="CY127" s="6"/>
      <c r="CZ127" s="5"/>
      <c r="DA127" s="9"/>
      <c r="DB127" s="1"/>
      <c r="DC127" s="4"/>
      <c r="DD127" s="8"/>
      <c r="DE127" s="6"/>
      <c r="DF127" s="4"/>
      <c r="DG127" s="9"/>
      <c r="DH127" s="1"/>
      <c r="DI127" s="4"/>
      <c r="DJ127" s="8"/>
      <c r="DK127" s="6"/>
      <c r="DL127" s="4"/>
      <c r="DM127" s="9"/>
      <c r="DN127" s="1"/>
      <c r="DO127" s="3"/>
      <c r="DP127" s="7"/>
      <c r="DQ127" s="3"/>
      <c r="DR127" s="4"/>
      <c r="DS127" s="15"/>
      <c r="DT127" s="1"/>
      <c r="DU127" s="3"/>
      <c r="DV127" s="7"/>
      <c r="DW127" s="3"/>
      <c r="DX127" s="4"/>
      <c r="DY127" s="15"/>
      <c r="DZ127" s="1"/>
      <c r="EA127" s="3"/>
      <c r="EB127" s="7"/>
      <c r="EC127" s="3"/>
      <c r="ED127" s="4"/>
      <c r="EE127" s="15"/>
      <c r="EF127" s="130">
        <f>'Multipliers for tiers'!$I$4*SUM(CV127,CY127,DB127,DE127,DH127,DQ127,DN127,DT127,DK127,DW127,DZ127,EC127)+'Multipliers for tiers'!$I$5*SUM(CW127,CZ127,DC127,DF127,DI127,DR127,DO127,DU127,DL127,DX127,EA127,ED127)+'Multipliers for tiers'!$I$6*SUM(CX127,DA127,DD127,DG127,DJ127,DS127,DP127,DV127,DM127,DY127,EB127,EE127)</f>
        <v>0</v>
      </c>
      <c r="EG127" s="144">
        <f t="shared" si="14"/>
        <v>0</v>
      </c>
      <c r="EH127" s="133" t="str">
        <f t="shared" si="15"/>
        <v xml:space="preserve"> </v>
      </c>
      <c r="EI127" s="164" t="str">
        <f>IFERROR(IF($M127='Progress check conditions'!$J$4,VLOOKUP($EH127,'Progress check conditions'!$K$4:$L$6,2,TRUE),IF($M127='Progress check conditions'!$J$7,VLOOKUP($EH127,'Progress check conditions'!$K$7:$L$9,2,TRUE),IF($M127='Progress check conditions'!$J$10,VLOOKUP($EH127,'Progress check conditions'!$K$10:$L$12,2,TRUE),IF($M127='Progress check conditions'!$J$13,VLOOKUP($EH127,'Progress check conditions'!$K$13:$L$15,2,TRUE),IF($M127='Progress check conditions'!$J$16,VLOOKUP($EH127,'Progress check conditions'!$K$16:$L$18,2,TRUE),IF($M127='Progress check conditions'!$J$19,VLOOKUP($EH127,'Progress check conditions'!$K$19:$L$21,2,TRUE),VLOOKUP($EH127,'Progress check conditions'!$K$22:$L$24,2,TRUE))))))),"No judgement")</f>
        <v>No judgement</v>
      </c>
      <c r="EJ127" s="115"/>
      <c r="EK127" s="116"/>
      <c r="EL127" s="117"/>
      <c r="EM127" s="1"/>
      <c r="EN127" s="4"/>
      <c r="EO127" s="16"/>
      <c r="EP127" s="8"/>
      <c r="EQ127" s="6"/>
      <c r="ER127" s="6"/>
      <c r="ES127" s="6"/>
      <c r="ET127" s="5"/>
      <c r="EU127" s="1"/>
      <c r="EV127" s="4"/>
      <c r="EW127" s="16"/>
      <c r="EX127" s="8"/>
      <c r="EY127" s="6"/>
      <c r="EZ127" s="4"/>
      <c r="FA127" s="16"/>
      <c r="FB127" s="9"/>
      <c r="FC127" s="1"/>
      <c r="FD127" s="4"/>
      <c r="FE127" s="16"/>
      <c r="FF127" s="8"/>
      <c r="FG127" s="6"/>
      <c r="FH127" s="4"/>
      <c r="FI127" s="16"/>
      <c r="FJ127" s="9"/>
      <c r="FK127" s="1"/>
      <c r="FL127" s="4"/>
      <c r="FM127" s="16"/>
      <c r="FN127" s="7"/>
      <c r="FO127" s="3"/>
      <c r="FP127" s="5"/>
      <c r="FQ127" s="5"/>
      <c r="FR127" s="15"/>
      <c r="FS127" s="1"/>
      <c r="FT127" s="4"/>
      <c r="FU127" s="16"/>
      <c r="FV127" s="7"/>
      <c r="FW127" s="3"/>
      <c r="FX127" s="5"/>
      <c r="FY127" s="5"/>
      <c r="FZ127" s="15"/>
      <c r="GA127" s="1"/>
      <c r="GB127" s="4"/>
      <c r="GC127" s="4"/>
      <c r="GD127" s="7"/>
      <c r="GE127" s="3"/>
      <c r="GF127" s="5"/>
      <c r="GG127" s="5"/>
      <c r="GH127" s="15"/>
      <c r="GI127" s="130">
        <f>'Multipliers for tiers'!$L$4*SUM(EM127,EQ127,EU127,EY127,FC127,FG127,FK127,FO127,FS127,FW127,GA127,GE127)+'Multipliers for tiers'!$L$5*SUM(EN127,ER127,EV127,EZ127,FD127,FH127,FL127,FP127,FT127,FX127,GB127,GF127)+'Multipliers for tiers'!$L$6*SUM(EO127,ES127,EW127,FA127,FE127,FI127,FM127,FQ127,FU127,FY127,GC127,GG127)+'Multipliers for tiers'!$L$7*SUM(EP127,ET127,EX127,FB127,FF127,FJ127,FN127,FR127,FV127,FZ127,GD127,GH127)</f>
        <v>0</v>
      </c>
      <c r="GJ127" s="144">
        <f t="shared" si="16"/>
        <v>0</v>
      </c>
      <c r="GK127" s="136" t="str">
        <f t="shared" si="17"/>
        <v xml:space="preserve"> </v>
      </c>
      <c r="GL127" s="164" t="str">
        <f>IFERROR(IF($M127='Progress check conditions'!$N$4,VLOOKUP($GK127,'Progress check conditions'!$O$4:$P$6,2,TRUE),IF($M127='Progress check conditions'!$N$7,VLOOKUP($GK127,'Progress check conditions'!$O$7:$P$9,2,TRUE),IF($M127='Progress check conditions'!$N$10,VLOOKUP($GK127,'Progress check conditions'!$O$10:$P$12,2,TRUE),IF($M127='Progress check conditions'!$N$13,VLOOKUP($GK127,'Progress check conditions'!$O$13:$P$15,2,TRUE),IF($M127='Progress check conditions'!$N$16,VLOOKUP($GK127,'Progress check conditions'!$O$16:$P$18,2,TRUE),IF($M127='Progress check conditions'!$N$19,VLOOKUP($GK127,'Progress check conditions'!$O$19:$P$21,2,TRUE),VLOOKUP($GK127,'Progress check conditions'!$O$22:$P$24,2,TRUE))))))),"No judgement")</f>
        <v>No judgement</v>
      </c>
      <c r="GM127" s="115"/>
      <c r="GN127" s="116"/>
      <c r="GO127" s="117"/>
      <c r="GP127" s="1"/>
      <c r="GQ127" s="4"/>
      <c r="GR127" s="4"/>
      <c r="GS127" s="8"/>
      <c r="GT127" s="6"/>
      <c r="GU127" s="6"/>
      <c r="GV127" s="6"/>
      <c r="GW127" s="5"/>
      <c r="GX127" s="1"/>
      <c r="GY127" s="4"/>
      <c r="GZ127" s="4"/>
      <c r="HA127" s="8"/>
      <c r="HB127" s="6"/>
      <c r="HC127" s="4"/>
      <c r="HD127" s="4"/>
      <c r="HE127" s="9"/>
      <c r="HF127" s="1"/>
      <c r="HG127" s="4"/>
      <c r="HH127" s="4"/>
      <c r="HI127" s="8"/>
      <c r="HJ127" s="6"/>
      <c r="HK127" s="4"/>
      <c r="HL127" s="4"/>
      <c r="HM127" s="9"/>
      <c r="HN127" s="130">
        <f>'Multipliers for tiers'!$O$4*SUM(GP127,GT127,GX127,HB127,HF127,HJ127)+'Multipliers for tiers'!$O$5*SUM(GQ127,GU127,GY127,HC127,HG127,HK127)+'Multipliers for tiers'!$O$6*SUM(GR127,GV127,GZ127,HD127,HH127,HL127)+'Multipliers for tiers'!$O$7*SUM(GS127,GW127,HA127,HE127,HI127,HM127)</f>
        <v>0</v>
      </c>
      <c r="HO127" s="144">
        <f t="shared" si="18"/>
        <v>0</v>
      </c>
      <c r="HP127" s="136" t="str">
        <f t="shared" si="19"/>
        <v xml:space="preserve"> </v>
      </c>
      <c r="HQ127" s="164" t="str">
        <f>IFERROR(IF($M127='Progress check conditions'!$N$4,VLOOKUP($HP127,'Progress check conditions'!$S$4:$T$6,2,TRUE),IF($M127='Progress check conditions'!$N$7,VLOOKUP($HP127,'Progress check conditions'!$S$7:$T$9,2,TRUE),IF($M127='Progress check conditions'!$N$10,VLOOKUP($HP127,'Progress check conditions'!$S$10:$T$12,2,TRUE),IF($M127='Progress check conditions'!$N$13,VLOOKUP($HP127,'Progress check conditions'!$S$13:$T$15,2,TRUE),IF($M127='Progress check conditions'!$N$16,VLOOKUP($HP127,'Progress check conditions'!$S$16:$T$18,2,TRUE),IF($M127='Progress check conditions'!$N$19,VLOOKUP($HP127,'Progress check conditions'!$S$19:$T$21,2,TRUE),VLOOKUP($HP127,'Progress check conditions'!$S$22:$T$24,2,TRUE))))))),"No judgement")</f>
        <v>No judgement</v>
      </c>
      <c r="HR127" s="115"/>
      <c r="HS127" s="116"/>
      <c r="HT127" s="117"/>
    </row>
    <row r="128" spans="1:228" x14ac:dyDescent="0.3">
      <c r="A128" s="156"/>
      <c r="B128" s="110"/>
      <c r="C128" s="111"/>
      <c r="D128" s="109"/>
      <c r="E128" s="112"/>
      <c r="F128" s="112"/>
      <c r="G128" s="112"/>
      <c r="H128" s="112"/>
      <c r="I128" s="113"/>
      <c r="J128" s="109"/>
      <c r="K128" s="113"/>
      <c r="L128" s="109"/>
      <c r="M128" s="114"/>
      <c r="N128" s="1"/>
      <c r="O128" s="5"/>
      <c r="P128" s="8"/>
      <c r="Q128" s="6"/>
      <c r="R128" s="5"/>
      <c r="S128" s="9"/>
      <c r="T128" s="1"/>
      <c r="U128" s="4"/>
      <c r="V128" s="8"/>
      <c r="W128" s="6"/>
      <c r="X128" s="4"/>
      <c r="Y128" s="9"/>
      <c r="Z128" s="1"/>
      <c r="AA128" s="4"/>
      <c r="AB128" s="8"/>
      <c r="AC128" s="6"/>
      <c r="AD128" s="4"/>
      <c r="AE128" s="9"/>
      <c r="AF128" s="1"/>
      <c r="AG128" s="3"/>
      <c r="AH128" s="7"/>
      <c r="AI128" s="3"/>
      <c r="AJ128" s="4"/>
      <c r="AK128" s="15"/>
      <c r="AL128" s="1"/>
      <c r="AM128" s="3"/>
      <c r="AN128" s="7"/>
      <c r="AO128" s="3"/>
      <c r="AP128" s="4"/>
      <c r="AQ128" s="15"/>
      <c r="AR128" s="1"/>
      <c r="AS128" s="3"/>
      <c r="AT128" s="43"/>
      <c r="AU128" s="130">
        <f>'Multipliers for tiers'!$C$4*SUM(N128,Q128,T128,W128,AF128,AC128,AI128,Z128,AL128,AO128,AR128)+'Multipliers for tiers'!$C$5*SUM(O128,R128,U128,X128,AG128,AD128,AJ128,AA128,AM128,AP128,AS128)+'Multipliers for tiers'!$C$6*SUM(P128,S128,V128,Y128,AH128,AE128,AK128,AB128,AN128,AQ128,AT128)</f>
        <v>0</v>
      </c>
      <c r="AV128" s="141">
        <f t="shared" si="10"/>
        <v>0</v>
      </c>
      <c r="AW128" s="151" t="str">
        <f t="shared" si="11"/>
        <v xml:space="preserve"> </v>
      </c>
      <c r="AX128" s="164" t="str">
        <f>IFERROR(IF($M128='Progress check conditions'!$B$4,VLOOKUP($AW128,'Progress check conditions'!$C$4:$D$6,2,TRUE),IF($M128='Progress check conditions'!$B$7,VLOOKUP($AW128,'Progress check conditions'!$C$7:$D$9,2,TRUE),IF($M128='Progress check conditions'!$B$10,VLOOKUP($AW128,'Progress check conditions'!$C$10:$D$12,2,TRUE),IF($M128='Progress check conditions'!$B$13,VLOOKUP($AW128,'Progress check conditions'!$C$13:$D$15,2,TRUE),IF($M128='Progress check conditions'!$B$16,VLOOKUP($AW128,'Progress check conditions'!$C$16:$D$18,2,TRUE),IF($M128='Progress check conditions'!$B$19,VLOOKUP($AW128,'Progress check conditions'!$C$19:$D$21,2,TRUE),VLOOKUP($AW128,'Progress check conditions'!$C$22:$D$24,2,TRUE))))))),"No judgement")</f>
        <v>No judgement</v>
      </c>
      <c r="AY128" s="115"/>
      <c r="AZ128" s="116"/>
      <c r="BA128" s="117"/>
      <c r="BB128" s="6"/>
      <c r="BC128" s="5"/>
      <c r="BD128" s="8"/>
      <c r="BE128" s="6"/>
      <c r="BF128" s="5"/>
      <c r="BG128" s="9"/>
      <c r="BH128" s="1"/>
      <c r="BI128" s="4"/>
      <c r="BJ128" s="8"/>
      <c r="BK128" s="6"/>
      <c r="BL128" s="4"/>
      <c r="BM128" s="9"/>
      <c r="BN128" s="1"/>
      <c r="BO128" s="4"/>
      <c r="BP128" s="8"/>
      <c r="BQ128" s="6"/>
      <c r="BR128" s="4"/>
      <c r="BS128" s="9"/>
      <c r="BT128" s="1"/>
      <c r="BU128" s="3"/>
      <c r="BV128" s="7"/>
      <c r="BW128" s="3"/>
      <c r="BX128" s="4"/>
      <c r="BY128" s="15"/>
      <c r="BZ128" s="1"/>
      <c r="CA128" s="3"/>
      <c r="CB128" s="7"/>
      <c r="CC128" s="3"/>
      <c r="CD128" s="4"/>
      <c r="CE128" s="15"/>
      <c r="CF128" s="1"/>
      <c r="CG128" s="3"/>
      <c r="CH128" s="7"/>
      <c r="CI128" s="2"/>
      <c r="CJ128" s="4"/>
      <c r="CK128" s="19"/>
      <c r="CL128" s="3"/>
      <c r="CM128" s="4"/>
      <c r="CN128" s="15"/>
      <c r="CO128" s="130">
        <f>'Multipliers for tiers'!$F$4*SUM(BB128,BE128,BH128,BK128,BN128,BQ128,BZ128,BW128,CC128,BT128,CF128,CI128,CL128)+'Multipliers for tiers'!$F$5*SUM(BC128,BF128,BI128,BL128,BO128,BR128,CA128,BX128,CD128,BU128,CG128,CJ128,CM128)+'Multipliers for tiers'!$F$6*SUM(BD128,BG128,BJ128,BM128,BP128,BS128,CB128,BY128,CE128,BV128,CH128,CK128,CN128)</f>
        <v>0</v>
      </c>
      <c r="CP128" s="144">
        <f t="shared" si="12"/>
        <v>0</v>
      </c>
      <c r="CQ128" s="133" t="str">
        <f t="shared" si="13"/>
        <v xml:space="preserve"> </v>
      </c>
      <c r="CR128" s="164" t="str">
        <f>IFERROR(IF($M128='Progress check conditions'!$F$4,VLOOKUP($CQ128,'Progress check conditions'!$G$4:$H$6,2,TRUE),IF($M128='Progress check conditions'!$F$7,VLOOKUP($CQ128,'Progress check conditions'!$G$7:$H$9,2,TRUE),IF($M128='Progress check conditions'!$F$10,VLOOKUP($CQ128,'Progress check conditions'!$G$10:$H$12,2,TRUE),IF($M128='Progress check conditions'!$F$13,VLOOKUP($CQ128,'Progress check conditions'!$G$13:$H$15,2,TRUE),IF($M128='Progress check conditions'!$F$16,VLOOKUP($CQ128,'Progress check conditions'!$G$16:$H$18,2,TRUE),IF($M128='Progress check conditions'!$F$19,VLOOKUP($CQ128,'Progress check conditions'!$G$19:$H$21,2,TRUE),VLOOKUP($CQ128,'Progress check conditions'!$G$22:$H$24,2,TRUE))))))),"No judgement")</f>
        <v>No judgement</v>
      </c>
      <c r="CS128" s="115"/>
      <c r="CT128" s="116"/>
      <c r="CU128" s="117"/>
      <c r="CV128" s="1"/>
      <c r="CW128" s="5"/>
      <c r="CX128" s="8"/>
      <c r="CY128" s="6"/>
      <c r="CZ128" s="5"/>
      <c r="DA128" s="9"/>
      <c r="DB128" s="1"/>
      <c r="DC128" s="4"/>
      <c r="DD128" s="8"/>
      <c r="DE128" s="6"/>
      <c r="DF128" s="4"/>
      <c r="DG128" s="9"/>
      <c r="DH128" s="1"/>
      <c r="DI128" s="4"/>
      <c r="DJ128" s="8"/>
      <c r="DK128" s="6"/>
      <c r="DL128" s="4"/>
      <c r="DM128" s="9"/>
      <c r="DN128" s="1"/>
      <c r="DO128" s="3"/>
      <c r="DP128" s="7"/>
      <c r="DQ128" s="3"/>
      <c r="DR128" s="4"/>
      <c r="DS128" s="15"/>
      <c r="DT128" s="1"/>
      <c r="DU128" s="3"/>
      <c r="DV128" s="7"/>
      <c r="DW128" s="3"/>
      <c r="DX128" s="4"/>
      <c r="DY128" s="15"/>
      <c r="DZ128" s="1"/>
      <c r="EA128" s="3"/>
      <c r="EB128" s="7"/>
      <c r="EC128" s="3"/>
      <c r="ED128" s="4"/>
      <c r="EE128" s="15"/>
      <c r="EF128" s="130">
        <f>'Multipliers for tiers'!$I$4*SUM(CV128,CY128,DB128,DE128,DH128,DQ128,DN128,DT128,DK128,DW128,DZ128,EC128)+'Multipliers for tiers'!$I$5*SUM(CW128,CZ128,DC128,DF128,DI128,DR128,DO128,DU128,DL128,DX128,EA128,ED128)+'Multipliers for tiers'!$I$6*SUM(CX128,DA128,DD128,DG128,DJ128,DS128,DP128,DV128,DM128,DY128,EB128,EE128)</f>
        <v>0</v>
      </c>
      <c r="EG128" s="144">
        <f t="shared" si="14"/>
        <v>0</v>
      </c>
      <c r="EH128" s="133" t="str">
        <f t="shared" si="15"/>
        <v xml:space="preserve"> </v>
      </c>
      <c r="EI128" s="164" t="str">
        <f>IFERROR(IF($M128='Progress check conditions'!$J$4,VLOOKUP($EH128,'Progress check conditions'!$K$4:$L$6,2,TRUE),IF($M128='Progress check conditions'!$J$7,VLOOKUP($EH128,'Progress check conditions'!$K$7:$L$9,2,TRUE),IF($M128='Progress check conditions'!$J$10,VLOOKUP($EH128,'Progress check conditions'!$K$10:$L$12,2,TRUE),IF($M128='Progress check conditions'!$J$13,VLOOKUP($EH128,'Progress check conditions'!$K$13:$L$15,2,TRUE),IF($M128='Progress check conditions'!$J$16,VLOOKUP($EH128,'Progress check conditions'!$K$16:$L$18,2,TRUE),IF($M128='Progress check conditions'!$J$19,VLOOKUP($EH128,'Progress check conditions'!$K$19:$L$21,2,TRUE),VLOOKUP($EH128,'Progress check conditions'!$K$22:$L$24,2,TRUE))))))),"No judgement")</f>
        <v>No judgement</v>
      </c>
      <c r="EJ128" s="115"/>
      <c r="EK128" s="116"/>
      <c r="EL128" s="117"/>
      <c r="EM128" s="1"/>
      <c r="EN128" s="4"/>
      <c r="EO128" s="16"/>
      <c r="EP128" s="8"/>
      <c r="EQ128" s="6"/>
      <c r="ER128" s="6"/>
      <c r="ES128" s="6"/>
      <c r="ET128" s="5"/>
      <c r="EU128" s="1"/>
      <c r="EV128" s="4"/>
      <c r="EW128" s="16"/>
      <c r="EX128" s="8"/>
      <c r="EY128" s="6"/>
      <c r="EZ128" s="4"/>
      <c r="FA128" s="16"/>
      <c r="FB128" s="9"/>
      <c r="FC128" s="1"/>
      <c r="FD128" s="4"/>
      <c r="FE128" s="16"/>
      <c r="FF128" s="8"/>
      <c r="FG128" s="6"/>
      <c r="FH128" s="4"/>
      <c r="FI128" s="16"/>
      <c r="FJ128" s="9"/>
      <c r="FK128" s="1"/>
      <c r="FL128" s="4"/>
      <c r="FM128" s="16"/>
      <c r="FN128" s="7"/>
      <c r="FO128" s="3"/>
      <c r="FP128" s="5"/>
      <c r="FQ128" s="5"/>
      <c r="FR128" s="15"/>
      <c r="FS128" s="1"/>
      <c r="FT128" s="4"/>
      <c r="FU128" s="16"/>
      <c r="FV128" s="7"/>
      <c r="FW128" s="3"/>
      <c r="FX128" s="5"/>
      <c r="FY128" s="5"/>
      <c r="FZ128" s="15"/>
      <c r="GA128" s="1"/>
      <c r="GB128" s="4"/>
      <c r="GC128" s="4"/>
      <c r="GD128" s="7"/>
      <c r="GE128" s="3"/>
      <c r="GF128" s="5"/>
      <c r="GG128" s="5"/>
      <c r="GH128" s="15"/>
      <c r="GI128" s="130">
        <f>'Multipliers for tiers'!$L$4*SUM(EM128,EQ128,EU128,EY128,FC128,FG128,FK128,FO128,FS128,FW128,GA128,GE128)+'Multipliers for tiers'!$L$5*SUM(EN128,ER128,EV128,EZ128,FD128,FH128,FL128,FP128,FT128,FX128,GB128,GF128)+'Multipliers for tiers'!$L$6*SUM(EO128,ES128,EW128,FA128,FE128,FI128,FM128,FQ128,FU128,FY128,GC128,GG128)+'Multipliers for tiers'!$L$7*SUM(EP128,ET128,EX128,FB128,FF128,FJ128,FN128,FR128,FV128,FZ128,GD128,GH128)</f>
        <v>0</v>
      </c>
      <c r="GJ128" s="144">
        <f t="shared" si="16"/>
        <v>0</v>
      </c>
      <c r="GK128" s="136" t="str">
        <f t="shared" si="17"/>
        <v xml:space="preserve"> </v>
      </c>
      <c r="GL128" s="164" t="str">
        <f>IFERROR(IF($M128='Progress check conditions'!$N$4,VLOOKUP($GK128,'Progress check conditions'!$O$4:$P$6,2,TRUE),IF($M128='Progress check conditions'!$N$7,VLOOKUP($GK128,'Progress check conditions'!$O$7:$P$9,2,TRUE),IF($M128='Progress check conditions'!$N$10,VLOOKUP($GK128,'Progress check conditions'!$O$10:$P$12,2,TRUE),IF($M128='Progress check conditions'!$N$13,VLOOKUP($GK128,'Progress check conditions'!$O$13:$P$15,2,TRUE),IF($M128='Progress check conditions'!$N$16,VLOOKUP($GK128,'Progress check conditions'!$O$16:$P$18,2,TRUE),IF($M128='Progress check conditions'!$N$19,VLOOKUP($GK128,'Progress check conditions'!$O$19:$P$21,2,TRUE),VLOOKUP($GK128,'Progress check conditions'!$O$22:$P$24,2,TRUE))))))),"No judgement")</f>
        <v>No judgement</v>
      </c>
      <c r="GM128" s="115"/>
      <c r="GN128" s="116"/>
      <c r="GO128" s="117"/>
      <c r="GP128" s="1"/>
      <c r="GQ128" s="4"/>
      <c r="GR128" s="4"/>
      <c r="GS128" s="8"/>
      <c r="GT128" s="6"/>
      <c r="GU128" s="6"/>
      <c r="GV128" s="6"/>
      <c r="GW128" s="5"/>
      <c r="GX128" s="1"/>
      <c r="GY128" s="4"/>
      <c r="GZ128" s="4"/>
      <c r="HA128" s="8"/>
      <c r="HB128" s="6"/>
      <c r="HC128" s="4"/>
      <c r="HD128" s="4"/>
      <c r="HE128" s="9"/>
      <c r="HF128" s="1"/>
      <c r="HG128" s="4"/>
      <c r="HH128" s="4"/>
      <c r="HI128" s="8"/>
      <c r="HJ128" s="6"/>
      <c r="HK128" s="4"/>
      <c r="HL128" s="4"/>
      <c r="HM128" s="9"/>
      <c r="HN128" s="130">
        <f>'Multipliers for tiers'!$O$4*SUM(GP128,GT128,GX128,HB128,HF128,HJ128)+'Multipliers for tiers'!$O$5*SUM(GQ128,GU128,GY128,HC128,HG128,HK128)+'Multipliers for tiers'!$O$6*SUM(GR128,GV128,GZ128,HD128,HH128,HL128)+'Multipliers for tiers'!$O$7*SUM(GS128,GW128,HA128,HE128,HI128,HM128)</f>
        <v>0</v>
      </c>
      <c r="HO128" s="144">
        <f t="shared" si="18"/>
        <v>0</v>
      </c>
      <c r="HP128" s="136" t="str">
        <f t="shared" si="19"/>
        <v xml:space="preserve"> </v>
      </c>
      <c r="HQ128" s="164" t="str">
        <f>IFERROR(IF($M128='Progress check conditions'!$N$4,VLOOKUP($HP128,'Progress check conditions'!$S$4:$T$6,2,TRUE),IF($M128='Progress check conditions'!$N$7,VLOOKUP($HP128,'Progress check conditions'!$S$7:$T$9,2,TRUE),IF($M128='Progress check conditions'!$N$10,VLOOKUP($HP128,'Progress check conditions'!$S$10:$T$12,2,TRUE),IF($M128='Progress check conditions'!$N$13,VLOOKUP($HP128,'Progress check conditions'!$S$13:$T$15,2,TRUE),IF($M128='Progress check conditions'!$N$16,VLOOKUP($HP128,'Progress check conditions'!$S$16:$T$18,2,TRUE),IF($M128='Progress check conditions'!$N$19,VLOOKUP($HP128,'Progress check conditions'!$S$19:$T$21,2,TRUE),VLOOKUP($HP128,'Progress check conditions'!$S$22:$T$24,2,TRUE))))))),"No judgement")</f>
        <v>No judgement</v>
      </c>
      <c r="HR128" s="115"/>
      <c r="HS128" s="116"/>
      <c r="HT128" s="117"/>
    </row>
    <row r="129" spans="1:228" x14ac:dyDescent="0.3">
      <c r="A129" s="156"/>
      <c r="B129" s="110"/>
      <c r="C129" s="111"/>
      <c r="D129" s="109"/>
      <c r="E129" s="112"/>
      <c r="F129" s="112"/>
      <c r="G129" s="112"/>
      <c r="H129" s="112"/>
      <c r="I129" s="113"/>
      <c r="J129" s="109"/>
      <c r="K129" s="113"/>
      <c r="L129" s="109"/>
      <c r="M129" s="114"/>
      <c r="N129" s="1"/>
      <c r="O129" s="5"/>
      <c r="P129" s="8"/>
      <c r="Q129" s="6"/>
      <c r="R129" s="5"/>
      <c r="S129" s="9"/>
      <c r="T129" s="1"/>
      <c r="U129" s="4"/>
      <c r="V129" s="8"/>
      <c r="W129" s="6"/>
      <c r="X129" s="4"/>
      <c r="Y129" s="9"/>
      <c r="Z129" s="1"/>
      <c r="AA129" s="4"/>
      <c r="AB129" s="8"/>
      <c r="AC129" s="6"/>
      <c r="AD129" s="4"/>
      <c r="AE129" s="9"/>
      <c r="AF129" s="1"/>
      <c r="AG129" s="3"/>
      <c r="AH129" s="7"/>
      <c r="AI129" s="3"/>
      <c r="AJ129" s="4"/>
      <c r="AK129" s="15"/>
      <c r="AL129" s="1"/>
      <c r="AM129" s="3"/>
      <c r="AN129" s="7"/>
      <c r="AO129" s="3"/>
      <c r="AP129" s="4"/>
      <c r="AQ129" s="15"/>
      <c r="AR129" s="1"/>
      <c r="AS129" s="3"/>
      <c r="AT129" s="43"/>
      <c r="AU129" s="130">
        <f>'Multipliers for tiers'!$C$4*SUM(N129,Q129,T129,W129,AF129,AC129,AI129,Z129,AL129,AO129,AR129)+'Multipliers for tiers'!$C$5*SUM(O129,R129,U129,X129,AG129,AD129,AJ129,AA129,AM129,AP129,AS129)+'Multipliers for tiers'!$C$6*SUM(P129,S129,V129,Y129,AH129,AE129,AK129,AB129,AN129,AQ129,AT129)</f>
        <v>0</v>
      </c>
      <c r="AV129" s="141">
        <f t="shared" si="10"/>
        <v>0</v>
      </c>
      <c r="AW129" s="151" t="str">
        <f t="shared" si="11"/>
        <v xml:space="preserve"> </v>
      </c>
      <c r="AX129" s="164" t="str">
        <f>IFERROR(IF($M129='Progress check conditions'!$B$4,VLOOKUP($AW129,'Progress check conditions'!$C$4:$D$6,2,TRUE),IF($M129='Progress check conditions'!$B$7,VLOOKUP($AW129,'Progress check conditions'!$C$7:$D$9,2,TRUE),IF($M129='Progress check conditions'!$B$10,VLOOKUP($AW129,'Progress check conditions'!$C$10:$D$12,2,TRUE),IF($M129='Progress check conditions'!$B$13,VLOOKUP($AW129,'Progress check conditions'!$C$13:$D$15,2,TRUE),IF($M129='Progress check conditions'!$B$16,VLOOKUP($AW129,'Progress check conditions'!$C$16:$D$18,2,TRUE),IF($M129='Progress check conditions'!$B$19,VLOOKUP($AW129,'Progress check conditions'!$C$19:$D$21,2,TRUE),VLOOKUP($AW129,'Progress check conditions'!$C$22:$D$24,2,TRUE))))))),"No judgement")</f>
        <v>No judgement</v>
      </c>
      <c r="AY129" s="115"/>
      <c r="AZ129" s="116"/>
      <c r="BA129" s="117"/>
      <c r="BB129" s="6"/>
      <c r="BC129" s="5"/>
      <c r="BD129" s="8"/>
      <c r="BE129" s="6"/>
      <c r="BF129" s="5"/>
      <c r="BG129" s="9"/>
      <c r="BH129" s="1"/>
      <c r="BI129" s="4"/>
      <c r="BJ129" s="8"/>
      <c r="BK129" s="6"/>
      <c r="BL129" s="4"/>
      <c r="BM129" s="9"/>
      <c r="BN129" s="1"/>
      <c r="BO129" s="4"/>
      <c r="BP129" s="8"/>
      <c r="BQ129" s="6"/>
      <c r="BR129" s="4"/>
      <c r="BS129" s="9"/>
      <c r="BT129" s="1"/>
      <c r="BU129" s="3"/>
      <c r="BV129" s="7"/>
      <c r="BW129" s="3"/>
      <c r="BX129" s="4"/>
      <c r="BY129" s="15"/>
      <c r="BZ129" s="1"/>
      <c r="CA129" s="3"/>
      <c r="CB129" s="7"/>
      <c r="CC129" s="3"/>
      <c r="CD129" s="4"/>
      <c r="CE129" s="15"/>
      <c r="CF129" s="1"/>
      <c r="CG129" s="3"/>
      <c r="CH129" s="7"/>
      <c r="CI129" s="2"/>
      <c r="CJ129" s="4"/>
      <c r="CK129" s="19"/>
      <c r="CL129" s="3"/>
      <c r="CM129" s="4"/>
      <c r="CN129" s="15"/>
      <c r="CO129" s="130">
        <f>'Multipliers for tiers'!$F$4*SUM(BB129,BE129,BH129,BK129,BN129,BQ129,BZ129,BW129,CC129,BT129,CF129,CI129,CL129)+'Multipliers for tiers'!$F$5*SUM(BC129,BF129,BI129,BL129,BO129,BR129,CA129,BX129,CD129,BU129,CG129,CJ129,CM129)+'Multipliers for tiers'!$F$6*SUM(BD129,BG129,BJ129,BM129,BP129,BS129,CB129,BY129,CE129,BV129,CH129,CK129,CN129)</f>
        <v>0</v>
      </c>
      <c r="CP129" s="144">
        <f t="shared" si="12"/>
        <v>0</v>
      </c>
      <c r="CQ129" s="133" t="str">
        <f t="shared" si="13"/>
        <v xml:space="preserve"> </v>
      </c>
      <c r="CR129" s="164" t="str">
        <f>IFERROR(IF($M129='Progress check conditions'!$F$4,VLOOKUP($CQ129,'Progress check conditions'!$G$4:$H$6,2,TRUE),IF($M129='Progress check conditions'!$F$7,VLOOKUP($CQ129,'Progress check conditions'!$G$7:$H$9,2,TRUE),IF($M129='Progress check conditions'!$F$10,VLOOKUP($CQ129,'Progress check conditions'!$G$10:$H$12,2,TRUE),IF($M129='Progress check conditions'!$F$13,VLOOKUP($CQ129,'Progress check conditions'!$G$13:$H$15,2,TRUE),IF($M129='Progress check conditions'!$F$16,VLOOKUP($CQ129,'Progress check conditions'!$G$16:$H$18,2,TRUE),IF($M129='Progress check conditions'!$F$19,VLOOKUP($CQ129,'Progress check conditions'!$G$19:$H$21,2,TRUE),VLOOKUP($CQ129,'Progress check conditions'!$G$22:$H$24,2,TRUE))))))),"No judgement")</f>
        <v>No judgement</v>
      </c>
      <c r="CS129" s="115"/>
      <c r="CT129" s="116"/>
      <c r="CU129" s="117"/>
      <c r="CV129" s="1"/>
      <c r="CW129" s="5"/>
      <c r="CX129" s="8"/>
      <c r="CY129" s="6"/>
      <c r="CZ129" s="5"/>
      <c r="DA129" s="9"/>
      <c r="DB129" s="1"/>
      <c r="DC129" s="4"/>
      <c r="DD129" s="8"/>
      <c r="DE129" s="6"/>
      <c r="DF129" s="4"/>
      <c r="DG129" s="9"/>
      <c r="DH129" s="1"/>
      <c r="DI129" s="4"/>
      <c r="DJ129" s="8"/>
      <c r="DK129" s="6"/>
      <c r="DL129" s="4"/>
      <c r="DM129" s="9"/>
      <c r="DN129" s="1"/>
      <c r="DO129" s="3"/>
      <c r="DP129" s="7"/>
      <c r="DQ129" s="3"/>
      <c r="DR129" s="4"/>
      <c r="DS129" s="15"/>
      <c r="DT129" s="1"/>
      <c r="DU129" s="3"/>
      <c r="DV129" s="7"/>
      <c r="DW129" s="3"/>
      <c r="DX129" s="4"/>
      <c r="DY129" s="15"/>
      <c r="DZ129" s="1"/>
      <c r="EA129" s="3"/>
      <c r="EB129" s="7"/>
      <c r="EC129" s="3"/>
      <c r="ED129" s="4"/>
      <c r="EE129" s="15"/>
      <c r="EF129" s="130">
        <f>'Multipliers for tiers'!$I$4*SUM(CV129,CY129,DB129,DE129,DH129,DQ129,DN129,DT129,DK129,DW129,DZ129,EC129)+'Multipliers for tiers'!$I$5*SUM(CW129,CZ129,DC129,DF129,DI129,DR129,DO129,DU129,DL129,DX129,EA129,ED129)+'Multipliers for tiers'!$I$6*SUM(CX129,DA129,DD129,DG129,DJ129,DS129,DP129,DV129,DM129,DY129,EB129,EE129)</f>
        <v>0</v>
      </c>
      <c r="EG129" s="144">
        <f t="shared" si="14"/>
        <v>0</v>
      </c>
      <c r="EH129" s="133" t="str">
        <f t="shared" si="15"/>
        <v xml:space="preserve"> </v>
      </c>
      <c r="EI129" s="164" t="str">
        <f>IFERROR(IF($M129='Progress check conditions'!$J$4,VLOOKUP($EH129,'Progress check conditions'!$K$4:$L$6,2,TRUE),IF($M129='Progress check conditions'!$J$7,VLOOKUP($EH129,'Progress check conditions'!$K$7:$L$9,2,TRUE),IF($M129='Progress check conditions'!$J$10,VLOOKUP($EH129,'Progress check conditions'!$K$10:$L$12,2,TRUE),IF($M129='Progress check conditions'!$J$13,VLOOKUP($EH129,'Progress check conditions'!$K$13:$L$15,2,TRUE),IF($M129='Progress check conditions'!$J$16,VLOOKUP($EH129,'Progress check conditions'!$K$16:$L$18,2,TRUE),IF($M129='Progress check conditions'!$J$19,VLOOKUP($EH129,'Progress check conditions'!$K$19:$L$21,2,TRUE),VLOOKUP($EH129,'Progress check conditions'!$K$22:$L$24,2,TRUE))))))),"No judgement")</f>
        <v>No judgement</v>
      </c>
      <c r="EJ129" s="115"/>
      <c r="EK129" s="116"/>
      <c r="EL129" s="117"/>
      <c r="EM129" s="1"/>
      <c r="EN129" s="4"/>
      <c r="EO129" s="16"/>
      <c r="EP129" s="8"/>
      <c r="EQ129" s="6"/>
      <c r="ER129" s="6"/>
      <c r="ES129" s="6"/>
      <c r="ET129" s="5"/>
      <c r="EU129" s="1"/>
      <c r="EV129" s="4"/>
      <c r="EW129" s="16"/>
      <c r="EX129" s="8"/>
      <c r="EY129" s="6"/>
      <c r="EZ129" s="4"/>
      <c r="FA129" s="16"/>
      <c r="FB129" s="9"/>
      <c r="FC129" s="1"/>
      <c r="FD129" s="4"/>
      <c r="FE129" s="16"/>
      <c r="FF129" s="8"/>
      <c r="FG129" s="6"/>
      <c r="FH129" s="4"/>
      <c r="FI129" s="16"/>
      <c r="FJ129" s="9"/>
      <c r="FK129" s="1"/>
      <c r="FL129" s="4"/>
      <c r="FM129" s="16"/>
      <c r="FN129" s="7"/>
      <c r="FO129" s="3"/>
      <c r="FP129" s="5"/>
      <c r="FQ129" s="5"/>
      <c r="FR129" s="15"/>
      <c r="FS129" s="1"/>
      <c r="FT129" s="4"/>
      <c r="FU129" s="16"/>
      <c r="FV129" s="7"/>
      <c r="FW129" s="3"/>
      <c r="FX129" s="5"/>
      <c r="FY129" s="5"/>
      <c r="FZ129" s="15"/>
      <c r="GA129" s="1"/>
      <c r="GB129" s="4"/>
      <c r="GC129" s="4"/>
      <c r="GD129" s="7"/>
      <c r="GE129" s="3"/>
      <c r="GF129" s="5"/>
      <c r="GG129" s="5"/>
      <c r="GH129" s="15"/>
      <c r="GI129" s="130">
        <f>'Multipliers for tiers'!$L$4*SUM(EM129,EQ129,EU129,EY129,FC129,FG129,FK129,FO129,FS129,FW129,GA129,GE129)+'Multipliers for tiers'!$L$5*SUM(EN129,ER129,EV129,EZ129,FD129,FH129,FL129,FP129,FT129,FX129,GB129,GF129)+'Multipliers for tiers'!$L$6*SUM(EO129,ES129,EW129,FA129,FE129,FI129,FM129,FQ129,FU129,FY129,GC129,GG129)+'Multipliers for tiers'!$L$7*SUM(EP129,ET129,EX129,FB129,FF129,FJ129,FN129,FR129,FV129,FZ129,GD129,GH129)</f>
        <v>0</v>
      </c>
      <c r="GJ129" s="144">
        <f t="shared" si="16"/>
        <v>0</v>
      </c>
      <c r="GK129" s="136" t="str">
        <f t="shared" si="17"/>
        <v xml:space="preserve"> </v>
      </c>
      <c r="GL129" s="164" t="str">
        <f>IFERROR(IF($M129='Progress check conditions'!$N$4,VLOOKUP($GK129,'Progress check conditions'!$O$4:$P$6,2,TRUE),IF($M129='Progress check conditions'!$N$7,VLOOKUP($GK129,'Progress check conditions'!$O$7:$P$9,2,TRUE),IF($M129='Progress check conditions'!$N$10,VLOOKUP($GK129,'Progress check conditions'!$O$10:$P$12,2,TRUE),IF($M129='Progress check conditions'!$N$13,VLOOKUP($GK129,'Progress check conditions'!$O$13:$P$15,2,TRUE),IF($M129='Progress check conditions'!$N$16,VLOOKUP($GK129,'Progress check conditions'!$O$16:$P$18,2,TRUE),IF($M129='Progress check conditions'!$N$19,VLOOKUP($GK129,'Progress check conditions'!$O$19:$P$21,2,TRUE),VLOOKUP($GK129,'Progress check conditions'!$O$22:$P$24,2,TRUE))))))),"No judgement")</f>
        <v>No judgement</v>
      </c>
      <c r="GM129" s="115"/>
      <c r="GN129" s="116"/>
      <c r="GO129" s="117"/>
      <c r="GP129" s="1"/>
      <c r="GQ129" s="4"/>
      <c r="GR129" s="4"/>
      <c r="GS129" s="8"/>
      <c r="GT129" s="6"/>
      <c r="GU129" s="6"/>
      <c r="GV129" s="6"/>
      <c r="GW129" s="5"/>
      <c r="GX129" s="1"/>
      <c r="GY129" s="4"/>
      <c r="GZ129" s="4"/>
      <c r="HA129" s="8"/>
      <c r="HB129" s="6"/>
      <c r="HC129" s="4"/>
      <c r="HD129" s="4"/>
      <c r="HE129" s="9"/>
      <c r="HF129" s="1"/>
      <c r="HG129" s="4"/>
      <c r="HH129" s="4"/>
      <c r="HI129" s="8"/>
      <c r="HJ129" s="6"/>
      <c r="HK129" s="4"/>
      <c r="HL129" s="4"/>
      <c r="HM129" s="9"/>
      <c r="HN129" s="130">
        <f>'Multipliers for tiers'!$O$4*SUM(GP129,GT129,GX129,HB129,HF129,HJ129)+'Multipliers for tiers'!$O$5*SUM(GQ129,GU129,GY129,HC129,HG129,HK129)+'Multipliers for tiers'!$O$6*SUM(GR129,GV129,GZ129,HD129,HH129,HL129)+'Multipliers for tiers'!$O$7*SUM(GS129,GW129,HA129,HE129,HI129,HM129)</f>
        <v>0</v>
      </c>
      <c r="HO129" s="144">
        <f t="shared" si="18"/>
        <v>0</v>
      </c>
      <c r="HP129" s="136" t="str">
        <f t="shared" si="19"/>
        <v xml:space="preserve"> </v>
      </c>
      <c r="HQ129" s="164" t="str">
        <f>IFERROR(IF($M129='Progress check conditions'!$N$4,VLOOKUP($HP129,'Progress check conditions'!$S$4:$T$6,2,TRUE),IF($M129='Progress check conditions'!$N$7,VLOOKUP($HP129,'Progress check conditions'!$S$7:$T$9,2,TRUE),IF($M129='Progress check conditions'!$N$10,VLOOKUP($HP129,'Progress check conditions'!$S$10:$T$12,2,TRUE),IF($M129='Progress check conditions'!$N$13,VLOOKUP($HP129,'Progress check conditions'!$S$13:$T$15,2,TRUE),IF($M129='Progress check conditions'!$N$16,VLOOKUP($HP129,'Progress check conditions'!$S$16:$T$18,2,TRUE),IF($M129='Progress check conditions'!$N$19,VLOOKUP($HP129,'Progress check conditions'!$S$19:$T$21,2,TRUE),VLOOKUP($HP129,'Progress check conditions'!$S$22:$T$24,2,TRUE))))))),"No judgement")</f>
        <v>No judgement</v>
      </c>
      <c r="HR129" s="115"/>
      <c r="HS129" s="116"/>
      <c r="HT129" s="117"/>
    </row>
    <row r="130" spans="1:228" x14ac:dyDescent="0.3">
      <c r="A130" s="156"/>
      <c r="B130" s="110"/>
      <c r="C130" s="111"/>
      <c r="D130" s="109"/>
      <c r="E130" s="112"/>
      <c r="F130" s="112"/>
      <c r="G130" s="112"/>
      <c r="H130" s="112"/>
      <c r="I130" s="113"/>
      <c r="J130" s="109"/>
      <c r="K130" s="113"/>
      <c r="L130" s="109"/>
      <c r="M130" s="114"/>
      <c r="N130" s="1"/>
      <c r="O130" s="5"/>
      <c r="P130" s="8"/>
      <c r="Q130" s="6"/>
      <c r="R130" s="5"/>
      <c r="S130" s="9"/>
      <c r="T130" s="1"/>
      <c r="U130" s="4"/>
      <c r="V130" s="8"/>
      <c r="W130" s="6"/>
      <c r="X130" s="4"/>
      <c r="Y130" s="9"/>
      <c r="Z130" s="1"/>
      <c r="AA130" s="4"/>
      <c r="AB130" s="8"/>
      <c r="AC130" s="6"/>
      <c r="AD130" s="4"/>
      <c r="AE130" s="9"/>
      <c r="AF130" s="1"/>
      <c r="AG130" s="3"/>
      <c r="AH130" s="7"/>
      <c r="AI130" s="3"/>
      <c r="AJ130" s="4"/>
      <c r="AK130" s="15"/>
      <c r="AL130" s="1"/>
      <c r="AM130" s="3"/>
      <c r="AN130" s="7"/>
      <c r="AO130" s="3"/>
      <c r="AP130" s="4"/>
      <c r="AQ130" s="15"/>
      <c r="AR130" s="1"/>
      <c r="AS130" s="3"/>
      <c r="AT130" s="43"/>
      <c r="AU130" s="130">
        <f>'Multipliers for tiers'!$C$4*SUM(N130,Q130,T130,W130,AF130,AC130,AI130,Z130,AL130,AO130,AR130)+'Multipliers for tiers'!$C$5*SUM(O130,R130,U130,X130,AG130,AD130,AJ130,AA130,AM130,AP130,AS130)+'Multipliers for tiers'!$C$6*SUM(P130,S130,V130,Y130,AH130,AE130,AK130,AB130,AN130,AQ130,AT130)</f>
        <v>0</v>
      </c>
      <c r="AV130" s="141">
        <f t="shared" si="10"/>
        <v>0</v>
      </c>
      <c r="AW130" s="151" t="str">
        <f t="shared" si="11"/>
        <v xml:space="preserve"> </v>
      </c>
      <c r="AX130" s="164" t="str">
        <f>IFERROR(IF($M130='Progress check conditions'!$B$4,VLOOKUP($AW130,'Progress check conditions'!$C$4:$D$6,2,TRUE),IF($M130='Progress check conditions'!$B$7,VLOOKUP($AW130,'Progress check conditions'!$C$7:$D$9,2,TRUE),IF($M130='Progress check conditions'!$B$10,VLOOKUP($AW130,'Progress check conditions'!$C$10:$D$12,2,TRUE),IF($M130='Progress check conditions'!$B$13,VLOOKUP($AW130,'Progress check conditions'!$C$13:$D$15,2,TRUE),IF($M130='Progress check conditions'!$B$16,VLOOKUP($AW130,'Progress check conditions'!$C$16:$D$18,2,TRUE),IF($M130='Progress check conditions'!$B$19,VLOOKUP($AW130,'Progress check conditions'!$C$19:$D$21,2,TRUE),VLOOKUP($AW130,'Progress check conditions'!$C$22:$D$24,2,TRUE))))))),"No judgement")</f>
        <v>No judgement</v>
      </c>
      <c r="AY130" s="115"/>
      <c r="AZ130" s="116"/>
      <c r="BA130" s="117"/>
      <c r="BB130" s="6"/>
      <c r="BC130" s="5"/>
      <c r="BD130" s="8"/>
      <c r="BE130" s="6"/>
      <c r="BF130" s="5"/>
      <c r="BG130" s="9"/>
      <c r="BH130" s="1"/>
      <c r="BI130" s="4"/>
      <c r="BJ130" s="8"/>
      <c r="BK130" s="6"/>
      <c r="BL130" s="4"/>
      <c r="BM130" s="9"/>
      <c r="BN130" s="1"/>
      <c r="BO130" s="4"/>
      <c r="BP130" s="8"/>
      <c r="BQ130" s="6"/>
      <c r="BR130" s="4"/>
      <c r="BS130" s="9"/>
      <c r="BT130" s="1"/>
      <c r="BU130" s="3"/>
      <c r="BV130" s="7"/>
      <c r="BW130" s="3"/>
      <c r="BX130" s="4"/>
      <c r="BY130" s="15"/>
      <c r="BZ130" s="1"/>
      <c r="CA130" s="3"/>
      <c r="CB130" s="7"/>
      <c r="CC130" s="3"/>
      <c r="CD130" s="4"/>
      <c r="CE130" s="15"/>
      <c r="CF130" s="1"/>
      <c r="CG130" s="3"/>
      <c r="CH130" s="7"/>
      <c r="CI130" s="2"/>
      <c r="CJ130" s="4"/>
      <c r="CK130" s="19"/>
      <c r="CL130" s="3"/>
      <c r="CM130" s="4"/>
      <c r="CN130" s="15"/>
      <c r="CO130" s="130">
        <f>'Multipliers for tiers'!$F$4*SUM(BB130,BE130,BH130,BK130,BN130,BQ130,BZ130,BW130,CC130,BT130,CF130,CI130,CL130)+'Multipliers for tiers'!$F$5*SUM(BC130,BF130,BI130,BL130,BO130,BR130,CA130,BX130,CD130,BU130,CG130,CJ130,CM130)+'Multipliers for tiers'!$F$6*SUM(BD130,BG130,BJ130,BM130,BP130,BS130,CB130,BY130,CE130,BV130,CH130,CK130,CN130)</f>
        <v>0</v>
      </c>
      <c r="CP130" s="144">
        <f t="shared" si="12"/>
        <v>0</v>
      </c>
      <c r="CQ130" s="133" t="str">
        <f t="shared" si="13"/>
        <v xml:space="preserve"> </v>
      </c>
      <c r="CR130" s="164" t="str">
        <f>IFERROR(IF($M130='Progress check conditions'!$F$4,VLOOKUP($CQ130,'Progress check conditions'!$G$4:$H$6,2,TRUE),IF($M130='Progress check conditions'!$F$7,VLOOKUP($CQ130,'Progress check conditions'!$G$7:$H$9,2,TRUE),IF($M130='Progress check conditions'!$F$10,VLOOKUP($CQ130,'Progress check conditions'!$G$10:$H$12,2,TRUE),IF($M130='Progress check conditions'!$F$13,VLOOKUP($CQ130,'Progress check conditions'!$G$13:$H$15,2,TRUE),IF($M130='Progress check conditions'!$F$16,VLOOKUP($CQ130,'Progress check conditions'!$G$16:$H$18,2,TRUE),IF($M130='Progress check conditions'!$F$19,VLOOKUP($CQ130,'Progress check conditions'!$G$19:$H$21,2,TRUE),VLOOKUP($CQ130,'Progress check conditions'!$G$22:$H$24,2,TRUE))))))),"No judgement")</f>
        <v>No judgement</v>
      </c>
      <c r="CS130" s="115"/>
      <c r="CT130" s="116"/>
      <c r="CU130" s="117"/>
      <c r="CV130" s="1"/>
      <c r="CW130" s="5"/>
      <c r="CX130" s="8"/>
      <c r="CY130" s="6"/>
      <c r="CZ130" s="5"/>
      <c r="DA130" s="9"/>
      <c r="DB130" s="1"/>
      <c r="DC130" s="4"/>
      <c r="DD130" s="8"/>
      <c r="DE130" s="6"/>
      <c r="DF130" s="4"/>
      <c r="DG130" s="9"/>
      <c r="DH130" s="1"/>
      <c r="DI130" s="4"/>
      <c r="DJ130" s="8"/>
      <c r="DK130" s="6"/>
      <c r="DL130" s="4"/>
      <c r="DM130" s="9"/>
      <c r="DN130" s="1"/>
      <c r="DO130" s="3"/>
      <c r="DP130" s="7"/>
      <c r="DQ130" s="3"/>
      <c r="DR130" s="4"/>
      <c r="DS130" s="15"/>
      <c r="DT130" s="1"/>
      <c r="DU130" s="3"/>
      <c r="DV130" s="7"/>
      <c r="DW130" s="3"/>
      <c r="DX130" s="4"/>
      <c r="DY130" s="15"/>
      <c r="DZ130" s="1"/>
      <c r="EA130" s="3"/>
      <c r="EB130" s="7"/>
      <c r="EC130" s="3"/>
      <c r="ED130" s="4"/>
      <c r="EE130" s="15"/>
      <c r="EF130" s="130">
        <f>'Multipliers for tiers'!$I$4*SUM(CV130,CY130,DB130,DE130,DH130,DQ130,DN130,DT130,DK130,DW130,DZ130,EC130)+'Multipliers for tiers'!$I$5*SUM(CW130,CZ130,DC130,DF130,DI130,DR130,DO130,DU130,DL130,DX130,EA130,ED130)+'Multipliers for tiers'!$I$6*SUM(CX130,DA130,DD130,DG130,DJ130,DS130,DP130,DV130,DM130,DY130,EB130,EE130)</f>
        <v>0</v>
      </c>
      <c r="EG130" s="144">
        <f t="shared" si="14"/>
        <v>0</v>
      </c>
      <c r="EH130" s="133" t="str">
        <f t="shared" si="15"/>
        <v xml:space="preserve"> </v>
      </c>
      <c r="EI130" s="164" t="str">
        <f>IFERROR(IF($M130='Progress check conditions'!$J$4,VLOOKUP($EH130,'Progress check conditions'!$K$4:$L$6,2,TRUE),IF($M130='Progress check conditions'!$J$7,VLOOKUP($EH130,'Progress check conditions'!$K$7:$L$9,2,TRUE),IF($M130='Progress check conditions'!$J$10,VLOOKUP($EH130,'Progress check conditions'!$K$10:$L$12,2,TRUE),IF($M130='Progress check conditions'!$J$13,VLOOKUP($EH130,'Progress check conditions'!$K$13:$L$15,2,TRUE),IF($M130='Progress check conditions'!$J$16,VLOOKUP($EH130,'Progress check conditions'!$K$16:$L$18,2,TRUE),IF($M130='Progress check conditions'!$J$19,VLOOKUP($EH130,'Progress check conditions'!$K$19:$L$21,2,TRUE),VLOOKUP($EH130,'Progress check conditions'!$K$22:$L$24,2,TRUE))))))),"No judgement")</f>
        <v>No judgement</v>
      </c>
      <c r="EJ130" s="115"/>
      <c r="EK130" s="116"/>
      <c r="EL130" s="117"/>
      <c r="EM130" s="1"/>
      <c r="EN130" s="4"/>
      <c r="EO130" s="16"/>
      <c r="EP130" s="8"/>
      <c r="EQ130" s="6"/>
      <c r="ER130" s="6"/>
      <c r="ES130" s="6"/>
      <c r="ET130" s="5"/>
      <c r="EU130" s="1"/>
      <c r="EV130" s="4"/>
      <c r="EW130" s="16"/>
      <c r="EX130" s="8"/>
      <c r="EY130" s="6"/>
      <c r="EZ130" s="4"/>
      <c r="FA130" s="16"/>
      <c r="FB130" s="9"/>
      <c r="FC130" s="1"/>
      <c r="FD130" s="4"/>
      <c r="FE130" s="16"/>
      <c r="FF130" s="8"/>
      <c r="FG130" s="6"/>
      <c r="FH130" s="4"/>
      <c r="FI130" s="16"/>
      <c r="FJ130" s="9"/>
      <c r="FK130" s="1"/>
      <c r="FL130" s="4"/>
      <c r="FM130" s="16"/>
      <c r="FN130" s="7"/>
      <c r="FO130" s="3"/>
      <c r="FP130" s="5"/>
      <c r="FQ130" s="5"/>
      <c r="FR130" s="15"/>
      <c r="FS130" s="1"/>
      <c r="FT130" s="4"/>
      <c r="FU130" s="16"/>
      <c r="FV130" s="7"/>
      <c r="FW130" s="3"/>
      <c r="FX130" s="5"/>
      <c r="FY130" s="5"/>
      <c r="FZ130" s="15"/>
      <c r="GA130" s="1"/>
      <c r="GB130" s="4"/>
      <c r="GC130" s="4"/>
      <c r="GD130" s="7"/>
      <c r="GE130" s="3"/>
      <c r="GF130" s="5"/>
      <c r="GG130" s="5"/>
      <c r="GH130" s="15"/>
      <c r="GI130" s="130">
        <f>'Multipliers for tiers'!$L$4*SUM(EM130,EQ130,EU130,EY130,FC130,FG130,FK130,FO130,FS130,FW130,GA130,GE130)+'Multipliers for tiers'!$L$5*SUM(EN130,ER130,EV130,EZ130,FD130,FH130,FL130,FP130,FT130,FX130,GB130,GF130)+'Multipliers for tiers'!$L$6*SUM(EO130,ES130,EW130,FA130,FE130,FI130,FM130,FQ130,FU130,FY130,GC130,GG130)+'Multipliers for tiers'!$L$7*SUM(EP130,ET130,EX130,FB130,FF130,FJ130,FN130,FR130,FV130,FZ130,GD130,GH130)</f>
        <v>0</v>
      </c>
      <c r="GJ130" s="144">
        <f t="shared" si="16"/>
        <v>0</v>
      </c>
      <c r="GK130" s="136" t="str">
        <f t="shared" si="17"/>
        <v xml:space="preserve"> </v>
      </c>
      <c r="GL130" s="164" t="str">
        <f>IFERROR(IF($M130='Progress check conditions'!$N$4,VLOOKUP($GK130,'Progress check conditions'!$O$4:$P$6,2,TRUE),IF($M130='Progress check conditions'!$N$7,VLOOKUP($GK130,'Progress check conditions'!$O$7:$P$9,2,TRUE),IF($M130='Progress check conditions'!$N$10,VLOOKUP($GK130,'Progress check conditions'!$O$10:$P$12,2,TRUE),IF($M130='Progress check conditions'!$N$13,VLOOKUP($GK130,'Progress check conditions'!$O$13:$P$15,2,TRUE),IF($M130='Progress check conditions'!$N$16,VLOOKUP($GK130,'Progress check conditions'!$O$16:$P$18,2,TRUE),IF($M130='Progress check conditions'!$N$19,VLOOKUP($GK130,'Progress check conditions'!$O$19:$P$21,2,TRUE),VLOOKUP($GK130,'Progress check conditions'!$O$22:$P$24,2,TRUE))))))),"No judgement")</f>
        <v>No judgement</v>
      </c>
      <c r="GM130" s="115"/>
      <c r="GN130" s="116"/>
      <c r="GO130" s="117"/>
      <c r="GP130" s="1"/>
      <c r="GQ130" s="4"/>
      <c r="GR130" s="4"/>
      <c r="GS130" s="8"/>
      <c r="GT130" s="6"/>
      <c r="GU130" s="6"/>
      <c r="GV130" s="6"/>
      <c r="GW130" s="5"/>
      <c r="GX130" s="1"/>
      <c r="GY130" s="4"/>
      <c r="GZ130" s="4"/>
      <c r="HA130" s="8"/>
      <c r="HB130" s="6"/>
      <c r="HC130" s="4"/>
      <c r="HD130" s="4"/>
      <c r="HE130" s="9"/>
      <c r="HF130" s="1"/>
      <c r="HG130" s="4"/>
      <c r="HH130" s="4"/>
      <c r="HI130" s="8"/>
      <c r="HJ130" s="6"/>
      <c r="HK130" s="4"/>
      <c r="HL130" s="4"/>
      <c r="HM130" s="9"/>
      <c r="HN130" s="130">
        <f>'Multipliers for tiers'!$O$4*SUM(GP130,GT130,GX130,HB130,HF130,HJ130)+'Multipliers for tiers'!$O$5*SUM(GQ130,GU130,GY130,HC130,HG130,HK130)+'Multipliers for tiers'!$O$6*SUM(GR130,GV130,GZ130,HD130,HH130,HL130)+'Multipliers for tiers'!$O$7*SUM(GS130,GW130,HA130,HE130,HI130,HM130)</f>
        <v>0</v>
      </c>
      <c r="HO130" s="144">
        <f t="shared" si="18"/>
        <v>0</v>
      </c>
      <c r="HP130" s="136" t="str">
        <f t="shared" si="19"/>
        <v xml:space="preserve"> </v>
      </c>
      <c r="HQ130" s="164" t="str">
        <f>IFERROR(IF($M130='Progress check conditions'!$N$4,VLOOKUP($HP130,'Progress check conditions'!$S$4:$T$6,2,TRUE),IF($M130='Progress check conditions'!$N$7,VLOOKUP($HP130,'Progress check conditions'!$S$7:$T$9,2,TRUE),IF($M130='Progress check conditions'!$N$10,VLOOKUP($HP130,'Progress check conditions'!$S$10:$T$12,2,TRUE),IF($M130='Progress check conditions'!$N$13,VLOOKUP($HP130,'Progress check conditions'!$S$13:$T$15,2,TRUE),IF($M130='Progress check conditions'!$N$16,VLOOKUP($HP130,'Progress check conditions'!$S$16:$T$18,2,TRUE),IF($M130='Progress check conditions'!$N$19,VLOOKUP($HP130,'Progress check conditions'!$S$19:$T$21,2,TRUE),VLOOKUP($HP130,'Progress check conditions'!$S$22:$T$24,2,TRUE))))))),"No judgement")</f>
        <v>No judgement</v>
      </c>
      <c r="HR130" s="115"/>
      <c r="HS130" s="116"/>
      <c r="HT130" s="117"/>
    </row>
    <row r="131" spans="1:228" x14ac:dyDescent="0.3">
      <c r="A131" s="156"/>
      <c r="B131" s="110"/>
      <c r="C131" s="111"/>
      <c r="D131" s="109"/>
      <c r="E131" s="112"/>
      <c r="F131" s="112"/>
      <c r="G131" s="112"/>
      <c r="H131" s="112"/>
      <c r="I131" s="113"/>
      <c r="J131" s="109"/>
      <c r="K131" s="113"/>
      <c r="L131" s="109"/>
      <c r="M131" s="114"/>
      <c r="N131" s="1"/>
      <c r="O131" s="5"/>
      <c r="P131" s="8"/>
      <c r="Q131" s="6"/>
      <c r="R131" s="5"/>
      <c r="S131" s="9"/>
      <c r="T131" s="1"/>
      <c r="U131" s="4"/>
      <c r="V131" s="8"/>
      <c r="W131" s="6"/>
      <c r="X131" s="4"/>
      <c r="Y131" s="9"/>
      <c r="Z131" s="1"/>
      <c r="AA131" s="4"/>
      <c r="AB131" s="8"/>
      <c r="AC131" s="6"/>
      <c r="AD131" s="4"/>
      <c r="AE131" s="9"/>
      <c r="AF131" s="1"/>
      <c r="AG131" s="3"/>
      <c r="AH131" s="7"/>
      <c r="AI131" s="3"/>
      <c r="AJ131" s="4"/>
      <c r="AK131" s="15"/>
      <c r="AL131" s="1"/>
      <c r="AM131" s="3"/>
      <c r="AN131" s="7"/>
      <c r="AO131" s="3"/>
      <c r="AP131" s="4"/>
      <c r="AQ131" s="15"/>
      <c r="AR131" s="1"/>
      <c r="AS131" s="3"/>
      <c r="AT131" s="43"/>
      <c r="AU131" s="130">
        <f>'Multipliers for tiers'!$C$4*SUM(N131,Q131,T131,W131,AF131,AC131,AI131,Z131,AL131,AO131,AR131)+'Multipliers for tiers'!$C$5*SUM(O131,R131,U131,X131,AG131,AD131,AJ131,AA131,AM131,AP131,AS131)+'Multipliers for tiers'!$C$6*SUM(P131,S131,V131,Y131,AH131,AE131,AK131,AB131,AN131,AQ131,AT131)</f>
        <v>0</v>
      </c>
      <c r="AV131" s="141">
        <f t="shared" si="10"/>
        <v>0</v>
      </c>
      <c r="AW131" s="151" t="str">
        <f t="shared" si="11"/>
        <v xml:space="preserve"> </v>
      </c>
      <c r="AX131" s="164" t="str">
        <f>IFERROR(IF($M131='Progress check conditions'!$B$4,VLOOKUP($AW131,'Progress check conditions'!$C$4:$D$6,2,TRUE),IF($M131='Progress check conditions'!$B$7,VLOOKUP($AW131,'Progress check conditions'!$C$7:$D$9,2,TRUE),IF($M131='Progress check conditions'!$B$10,VLOOKUP($AW131,'Progress check conditions'!$C$10:$D$12,2,TRUE),IF($M131='Progress check conditions'!$B$13,VLOOKUP($AW131,'Progress check conditions'!$C$13:$D$15,2,TRUE),IF($M131='Progress check conditions'!$B$16,VLOOKUP($AW131,'Progress check conditions'!$C$16:$D$18,2,TRUE),IF($M131='Progress check conditions'!$B$19,VLOOKUP($AW131,'Progress check conditions'!$C$19:$D$21,2,TRUE),VLOOKUP($AW131,'Progress check conditions'!$C$22:$D$24,2,TRUE))))))),"No judgement")</f>
        <v>No judgement</v>
      </c>
      <c r="AY131" s="115"/>
      <c r="AZ131" s="116"/>
      <c r="BA131" s="117"/>
      <c r="BB131" s="6"/>
      <c r="BC131" s="5"/>
      <c r="BD131" s="8"/>
      <c r="BE131" s="6"/>
      <c r="BF131" s="5"/>
      <c r="BG131" s="9"/>
      <c r="BH131" s="1"/>
      <c r="BI131" s="4"/>
      <c r="BJ131" s="8"/>
      <c r="BK131" s="6"/>
      <c r="BL131" s="4"/>
      <c r="BM131" s="9"/>
      <c r="BN131" s="1"/>
      <c r="BO131" s="4"/>
      <c r="BP131" s="8"/>
      <c r="BQ131" s="6"/>
      <c r="BR131" s="4"/>
      <c r="BS131" s="9"/>
      <c r="BT131" s="1"/>
      <c r="BU131" s="3"/>
      <c r="BV131" s="7"/>
      <c r="BW131" s="3"/>
      <c r="BX131" s="4"/>
      <c r="BY131" s="15"/>
      <c r="BZ131" s="1"/>
      <c r="CA131" s="3"/>
      <c r="CB131" s="7"/>
      <c r="CC131" s="3"/>
      <c r="CD131" s="4"/>
      <c r="CE131" s="15"/>
      <c r="CF131" s="1"/>
      <c r="CG131" s="3"/>
      <c r="CH131" s="7"/>
      <c r="CI131" s="2"/>
      <c r="CJ131" s="4"/>
      <c r="CK131" s="19"/>
      <c r="CL131" s="3"/>
      <c r="CM131" s="4"/>
      <c r="CN131" s="15"/>
      <c r="CO131" s="130">
        <f>'Multipliers for tiers'!$F$4*SUM(BB131,BE131,BH131,BK131,BN131,BQ131,BZ131,BW131,CC131,BT131,CF131,CI131,CL131)+'Multipliers for tiers'!$F$5*SUM(BC131,BF131,BI131,BL131,BO131,BR131,CA131,BX131,CD131,BU131,CG131,CJ131,CM131)+'Multipliers for tiers'!$F$6*SUM(BD131,BG131,BJ131,BM131,BP131,BS131,CB131,BY131,CE131,BV131,CH131,CK131,CN131)</f>
        <v>0</v>
      </c>
      <c r="CP131" s="144">
        <f t="shared" si="12"/>
        <v>0</v>
      </c>
      <c r="CQ131" s="133" t="str">
        <f t="shared" si="13"/>
        <v xml:space="preserve"> </v>
      </c>
      <c r="CR131" s="164" t="str">
        <f>IFERROR(IF($M131='Progress check conditions'!$F$4,VLOOKUP($CQ131,'Progress check conditions'!$G$4:$H$6,2,TRUE),IF($M131='Progress check conditions'!$F$7,VLOOKUP($CQ131,'Progress check conditions'!$G$7:$H$9,2,TRUE),IF($M131='Progress check conditions'!$F$10,VLOOKUP($CQ131,'Progress check conditions'!$G$10:$H$12,2,TRUE),IF($M131='Progress check conditions'!$F$13,VLOOKUP($CQ131,'Progress check conditions'!$G$13:$H$15,2,TRUE),IF($M131='Progress check conditions'!$F$16,VLOOKUP($CQ131,'Progress check conditions'!$G$16:$H$18,2,TRUE),IF($M131='Progress check conditions'!$F$19,VLOOKUP($CQ131,'Progress check conditions'!$G$19:$H$21,2,TRUE),VLOOKUP($CQ131,'Progress check conditions'!$G$22:$H$24,2,TRUE))))))),"No judgement")</f>
        <v>No judgement</v>
      </c>
      <c r="CS131" s="115"/>
      <c r="CT131" s="116"/>
      <c r="CU131" s="117"/>
      <c r="CV131" s="1"/>
      <c r="CW131" s="5"/>
      <c r="CX131" s="8"/>
      <c r="CY131" s="6"/>
      <c r="CZ131" s="5"/>
      <c r="DA131" s="9"/>
      <c r="DB131" s="1"/>
      <c r="DC131" s="4"/>
      <c r="DD131" s="8"/>
      <c r="DE131" s="6"/>
      <c r="DF131" s="4"/>
      <c r="DG131" s="9"/>
      <c r="DH131" s="1"/>
      <c r="DI131" s="4"/>
      <c r="DJ131" s="8"/>
      <c r="DK131" s="6"/>
      <c r="DL131" s="4"/>
      <c r="DM131" s="9"/>
      <c r="DN131" s="1"/>
      <c r="DO131" s="3"/>
      <c r="DP131" s="7"/>
      <c r="DQ131" s="3"/>
      <c r="DR131" s="4"/>
      <c r="DS131" s="15"/>
      <c r="DT131" s="1"/>
      <c r="DU131" s="3"/>
      <c r="DV131" s="7"/>
      <c r="DW131" s="3"/>
      <c r="DX131" s="4"/>
      <c r="DY131" s="15"/>
      <c r="DZ131" s="1"/>
      <c r="EA131" s="3"/>
      <c r="EB131" s="7"/>
      <c r="EC131" s="3"/>
      <c r="ED131" s="4"/>
      <c r="EE131" s="15"/>
      <c r="EF131" s="130">
        <f>'Multipliers for tiers'!$I$4*SUM(CV131,CY131,DB131,DE131,DH131,DQ131,DN131,DT131,DK131,DW131,DZ131,EC131)+'Multipliers for tiers'!$I$5*SUM(CW131,CZ131,DC131,DF131,DI131,DR131,DO131,DU131,DL131,DX131,EA131,ED131)+'Multipliers for tiers'!$I$6*SUM(CX131,DA131,DD131,DG131,DJ131,DS131,DP131,DV131,DM131,DY131,EB131,EE131)</f>
        <v>0</v>
      </c>
      <c r="EG131" s="144">
        <f t="shared" si="14"/>
        <v>0</v>
      </c>
      <c r="EH131" s="133" t="str">
        <f t="shared" si="15"/>
        <v xml:space="preserve"> </v>
      </c>
      <c r="EI131" s="164" t="str">
        <f>IFERROR(IF($M131='Progress check conditions'!$J$4,VLOOKUP($EH131,'Progress check conditions'!$K$4:$L$6,2,TRUE),IF($M131='Progress check conditions'!$J$7,VLOOKUP($EH131,'Progress check conditions'!$K$7:$L$9,2,TRUE),IF($M131='Progress check conditions'!$J$10,VLOOKUP($EH131,'Progress check conditions'!$K$10:$L$12,2,TRUE),IF($M131='Progress check conditions'!$J$13,VLOOKUP($EH131,'Progress check conditions'!$K$13:$L$15,2,TRUE),IF($M131='Progress check conditions'!$J$16,VLOOKUP($EH131,'Progress check conditions'!$K$16:$L$18,2,TRUE),IF($M131='Progress check conditions'!$J$19,VLOOKUP($EH131,'Progress check conditions'!$K$19:$L$21,2,TRUE),VLOOKUP($EH131,'Progress check conditions'!$K$22:$L$24,2,TRUE))))))),"No judgement")</f>
        <v>No judgement</v>
      </c>
      <c r="EJ131" s="115"/>
      <c r="EK131" s="116"/>
      <c r="EL131" s="117"/>
      <c r="EM131" s="1"/>
      <c r="EN131" s="4"/>
      <c r="EO131" s="16"/>
      <c r="EP131" s="8"/>
      <c r="EQ131" s="6"/>
      <c r="ER131" s="6"/>
      <c r="ES131" s="6"/>
      <c r="ET131" s="5"/>
      <c r="EU131" s="1"/>
      <c r="EV131" s="4"/>
      <c r="EW131" s="16"/>
      <c r="EX131" s="8"/>
      <c r="EY131" s="6"/>
      <c r="EZ131" s="4"/>
      <c r="FA131" s="16"/>
      <c r="FB131" s="9"/>
      <c r="FC131" s="1"/>
      <c r="FD131" s="4"/>
      <c r="FE131" s="16"/>
      <c r="FF131" s="8"/>
      <c r="FG131" s="6"/>
      <c r="FH131" s="4"/>
      <c r="FI131" s="16"/>
      <c r="FJ131" s="9"/>
      <c r="FK131" s="1"/>
      <c r="FL131" s="4"/>
      <c r="FM131" s="16"/>
      <c r="FN131" s="7"/>
      <c r="FO131" s="3"/>
      <c r="FP131" s="5"/>
      <c r="FQ131" s="5"/>
      <c r="FR131" s="15"/>
      <c r="FS131" s="1"/>
      <c r="FT131" s="4"/>
      <c r="FU131" s="16"/>
      <c r="FV131" s="7"/>
      <c r="FW131" s="3"/>
      <c r="FX131" s="5"/>
      <c r="FY131" s="5"/>
      <c r="FZ131" s="15"/>
      <c r="GA131" s="1"/>
      <c r="GB131" s="4"/>
      <c r="GC131" s="4"/>
      <c r="GD131" s="7"/>
      <c r="GE131" s="3"/>
      <c r="GF131" s="5"/>
      <c r="GG131" s="5"/>
      <c r="GH131" s="15"/>
      <c r="GI131" s="130">
        <f>'Multipliers for tiers'!$L$4*SUM(EM131,EQ131,EU131,EY131,FC131,FG131,FK131,FO131,FS131,FW131,GA131,GE131)+'Multipliers for tiers'!$L$5*SUM(EN131,ER131,EV131,EZ131,FD131,FH131,FL131,FP131,FT131,FX131,GB131,GF131)+'Multipliers for tiers'!$L$6*SUM(EO131,ES131,EW131,FA131,FE131,FI131,FM131,FQ131,FU131,FY131,GC131,GG131)+'Multipliers for tiers'!$L$7*SUM(EP131,ET131,EX131,FB131,FF131,FJ131,FN131,FR131,FV131,FZ131,GD131,GH131)</f>
        <v>0</v>
      </c>
      <c r="GJ131" s="144">
        <f t="shared" si="16"/>
        <v>0</v>
      </c>
      <c r="GK131" s="136" t="str">
        <f t="shared" si="17"/>
        <v xml:space="preserve"> </v>
      </c>
      <c r="GL131" s="164" t="str">
        <f>IFERROR(IF($M131='Progress check conditions'!$N$4,VLOOKUP($GK131,'Progress check conditions'!$O$4:$P$6,2,TRUE),IF($M131='Progress check conditions'!$N$7,VLOOKUP($GK131,'Progress check conditions'!$O$7:$P$9,2,TRUE),IF($M131='Progress check conditions'!$N$10,VLOOKUP($GK131,'Progress check conditions'!$O$10:$P$12,2,TRUE),IF($M131='Progress check conditions'!$N$13,VLOOKUP($GK131,'Progress check conditions'!$O$13:$P$15,2,TRUE),IF($M131='Progress check conditions'!$N$16,VLOOKUP($GK131,'Progress check conditions'!$O$16:$P$18,2,TRUE),IF($M131='Progress check conditions'!$N$19,VLOOKUP($GK131,'Progress check conditions'!$O$19:$P$21,2,TRUE),VLOOKUP($GK131,'Progress check conditions'!$O$22:$P$24,2,TRUE))))))),"No judgement")</f>
        <v>No judgement</v>
      </c>
      <c r="GM131" s="115"/>
      <c r="GN131" s="116"/>
      <c r="GO131" s="117"/>
      <c r="GP131" s="1"/>
      <c r="GQ131" s="4"/>
      <c r="GR131" s="4"/>
      <c r="GS131" s="8"/>
      <c r="GT131" s="6"/>
      <c r="GU131" s="6"/>
      <c r="GV131" s="6"/>
      <c r="GW131" s="5"/>
      <c r="GX131" s="1"/>
      <c r="GY131" s="4"/>
      <c r="GZ131" s="4"/>
      <c r="HA131" s="8"/>
      <c r="HB131" s="6"/>
      <c r="HC131" s="4"/>
      <c r="HD131" s="4"/>
      <c r="HE131" s="9"/>
      <c r="HF131" s="1"/>
      <c r="HG131" s="4"/>
      <c r="HH131" s="4"/>
      <c r="HI131" s="8"/>
      <c r="HJ131" s="6"/>
      <c r="HK131" s="4"/>
      <c r="HL131" s="4"/>
      <c r="HM131" s="9"/>
      <c r="HN131" s="130">
        <f>'Multipliers for tiers'!$O$4*SUM(GP131,GT131,GX131,HB131,HF131,HJ131)+'Multipliers for tiers'!$O$5*SUM(GQ131,GU131,GY131,HC131,HG131,HK131)+'Multipliers for tiers'!$O$6*SUM(GR131,GV131,GZ131,HD131,HH131,HL131)+'Multipliers for tiers'!$O$7*SUM(GS131,GW131,HA131,HE131,HI131,HM131)</f>
        <v>0</v>
      </c>
      <c r="HO131" s="144">
        <f t="shared" si="18"/>
        <v>0</v>
      </c>
      <c r="HP131" s="136" t="str">
        <f t="shared" si="19"/>
        <v xml:space="preserve"> </v>
      </c>
      <c r="HQ131" s="164" t="str">
        <f>IFERROR(IF($M131='Progress check conditions'!$N$4,VLOOKUP($HP131,'Progress check conditions'!$S$4:$T$6,2,TRUE),IF($M131='Progress check conditions'!$N$7,VLOOKUP($HP131,'Progress check conditions'!$S$7:$T$9,2,TRUE),IF($M131='Progress check conditions'!$N$10,VLOOKUP($HP131,'Progress check conditions'!$S$10:$T$12,2,TRUE),IF($M131='Progress check conditions'!$N$13,VLOOKUP($HP131,'Progress check conditions'!$S$13:$T$15,2,TRUE),IF($M131='Progress check conditions'!$N$16,VLOOKUP($HP131,'Progress check conditions'!$S$16:$T$18,2,TRUE),IF($M131='Progress check conditions'!$N$19,VLOOKUP($HP131,'Progress check conditions'!$S$19:$T$21,2,TRUE),VLOOKUP($HP131,'Progress check conditions'!$S$22:$T$24,2,TRUE))))))),"No judgement")</f>
        <v>No judgement</v>
      </c>
      <c r="HR131" s="115"/>
      <c r="HS131" s="116"/>
      <c r="HT131" s="117"/>
    </row>
    <row r="132" spans="1:228" x14ac:dyDescent="0.3">
      <c r="A132" s="156"/>
      <c r="B132" s="110"/>
      <c r="C132" s="111"/>
      <c r="D132" s="109"/>
      <c r="E132" s="112"/>
      <c r="F132" s="112"/>
      <c r="G132" s="112"/>
      <c r="H132" s="112"/>
      <c r="I132" s="113"/>
      <c r="J132" s="109"/>
      <c r="K132" s="113"/>
      <c r="L132" s="109"/>
      <c r="M132" s="114"/>
      <c r="N132" s="1"/>
      <c r="O132" s="5"/>
      <c r="P132" s="8"/>
      <c r="Q132" s="6"/>
      <c r="R132" s="5"/>
      <c r="S132" s="9"/>
      <c r="T132" s="1"/>
      <c r="U132" s="4"/>
      <c r="V132" s="8"/>
      <c r="W132" s="6"/>
      <c r="X132" s="4"/>
      <c r="Y132" s="9"/>
      <c r="Z132" s="1"/>
      <c r="AA132" s="4"/>
      <c r="AB132" s="8"/>
      <c r="AC132" s="6"/>
      <c r="AD132" s="4"/>
      <c r="AE132" s="9"/>
      <c r="AF132" s="1"/>
      <c r="AG132" s="3"/>
      <c r="AH132" s="7"/>
      <c r="AI132" s="3"/>
      <c r="AJ132" s="4"/>
      <c r="AK132" s="15"/>
      <c r="AL132" s="1"/>
      <c r="AM132" s="3"/>
      <c r="AN132" s="7"/>
      <c r="AO132" s="3"/>
      <c r="AP132" s="4"/>
      <c r="AQ132" s="15"/>
      <c r="AR132" s="1"/>
      <c r="AS132" s="3"/>
      <c r="AT132" s="43"/>
      <c r="AU132" s="130">
        <f>'Multipliers for tiers'!$C$4*SUM(N132,Q132,T132,W132,AF132,AC132,AI132,Z132,AL132,AO132,AR132)+'Multipliers for tiers'!$C$5*SUM(O132,R132,U132,X132,AG132,AD132,AJ132,AA132,AM132,AP132,AS132)+'Multipliers for tiers'!$C$6*SUM(P132,S132,V132,Y132,AH132,AE132,AK132,AB132,AN132,AQ132,AT132)</f>
        <v>0</v>
      </c>
      <c r="AV132" s="141">
        <f t="shared" ref="AV132:AV195" si="20">COUNT(N132:AT132)</f>
        <v>0</v>
      </c>
      <c r="AW132" s="151" t="str">
        <f t="shared" ref="AW132:AW195" si="21">IFERROR(AU132/AV132," ")</f>
        <v xml:space="preserve"> </v>
      </c>
      <c r="AX132" s="164" t="str">
        <f>IFERROR(IF($M132='Progress check conditions'!$B$4,VLOOKUP($AW132,'Progress check conditions'!$C$4:$D$6,2,TRUE),IF($M132='Progress check conditions'!$B$7,VLOOKUP($AW132,'Progress check conditions'!$C$7:$D$9,2,TRUE),IF($M132='Progress check conditions'!$B$10,VLOOKUP($AW132,'Progress check conditions'!$C$10:$D$12,2,TRUE),IF($M132='Progress check conditions'!$B$13,VLOOKUP($AW132,'Progress check conditions'!$C$13:$D$15,2,TRUE),IF($M132='Progress check conditions'!$B$16,VLOOKUP($AW132,'Progress check conditions'!$C$16:$D$18,2,TRUE),IF($M132='Progress check conditions'!$B$19,VLOOKUP($AW132,'Progress check conditions'!$C$19:$D$21,2,TRUE),VLOOKUP($AW132,'Progress check conditions'!$C$22:$D$24,2,TRUE))))))),"No judgement")</f>
        <v>No judgement</v>
      </c>
      <c r="AY132" s="115"/>
      <c r="AZ132" s="116"/>
      <c r="BA132" s="117"/>
      <c r="BB132" s="6"/>
      <c r="BC132" s="5"/>
      <c r="BD132" s="8"/>
      <c r="BE132" s="6"/>
      <c r="BF132" s="5"/>
      <c r="BG132" s="9"/>
      <c r="BH132" s="1"/>
      <c r="BI132" s="4"/>
      <c r="BJ132" s="8"/>
      <c r="BK132" s="6"/>
      <c r="BL132" s="4"/>
      <c r="BM132" s="9"/>
      <c r="BN132" s="1"/>
      <c r="BO132" s="4"/>
      <c r="BP132" s="8"/>
      <c r="BQ132" s="6"/>
      <c r="BR132" s="4"/>
      <c r="BS132" s="9"/>
      <c r="BT132" s="1"/>
      <c r="BU132" s="3"/>
      <c r="BV132" s="7"/>
      <c r="BW132" s="3"/>
      <c r="BX132" s="4"/>
      <c r="BY132" s="15"/>
      <c r="BZ132" s="1"/>
      <c r="CA132" s="3"/>
      <c r="CB132" s="7"/>
      <c r="CC132" s="3"/>
      <c r="CD132" s="4"/>
      <c r="CE132" s="15"/>
      <c r="CF132" s="1"/>
      <c r="CG132" s="3"/>
      <c r="CH132" s="7"/>
      <c r="CI132" s="2"/>
      <c r="CJ132" s="4"/>
      <c r="CK132" s="19"/>
      <c r="CL132" s="3"/>
      <c r="CM132" s="4"/>
      <c r="CN132" s="15"/>
      <c r="CO132" s="130">
        <f>'Multipliers for tiers'!$F$4*SUM(BB132,BE132,BH132,BK132,BN132,BQ132,BZ132,BW132,CC132,BT132,CF132,CI132,CL132)+'Multipliers for tiers'!$F$5*SUM(BC132,BF132,BI132,BL132,BO132,BR132,CA132,BX132,CD132,BU132,CG132,CJ132,CM132)+'Multipliers for tiers'!$F$6*SUM(BD132,BG132,BJ132,BM132,BP132,BS132,CB132,BY132,CE132,BV132,CH132,CK132,CN132)</f>
        <v>0</v>
      </c>
      <c r="CP132" s="144">
        <f t="shared" ref="CP132:CP195" si="22">COUNT(BB132:CN132)</f>
        <v>0</v>
      </c>
      <c r="CQ132" s="133" t="str">
        <f t="shared" ref="CQ132:CQ195" si="23">IFERROR(CO132/CP132," ")</f>
        <v xml:space="preserve"> </v>
      </c>
      <c r="CR132" s="164" t="str">
        <f>IFERROR(IF($M132='Progress check conditions'!$F$4,VLOOKUP($CQ132,'Progress check conditions'!$G$4:$H$6,2,TRUE),IF($M132='Progress check conditions'!$F$7,VLOOKUP($CQ132,'Progress check conditions'!$G$7:$H$9,2,TRUE),IF($M132='Progress check conditions'!$F$10,VLOOKUP($CQ132,'Progress check conditions'!$G$10:$H$12,2,TRUE),IF($M132='Progress check conditions'!$F$13,VLOOKUP($CQ132,'Progress check conditions'!$G$13:$H$15,2,TRUE),IF($M132='Progress check conditions'!$F$16,VLOOKUP($CQ132,'Progress check conditions'!$G$16:$H$18,2,TRUE),IF($M132='Progress check conditions'!$F$19,VLOOKUP($CQ132,'Progress check conditions'!$G$19:$H$21,2,TRUE),VLOOKUP($CQ132,'Progress check conditions'!$G$22:$H$24,2,TRUE))))))),"No judgement")</f>
        <v>No judgement</v>
      </c>
      <c r="CS132" s="115"/>
      <c r="CT132" s="116"/>
      <c r="CU132" s="117"/>
      <c r="CV132" s="1"/>
      <c r="CW132" s="5"/>
      <c r="CX132" s="8"/>
      <c r="CY132" s="6"/>
      <c r="CZ132" s="5"/>
      <c r="DA132" s="9"/>
      <c r="DB132" s="1"/>
      <c r="DC132" s="4"/>
      <c r="DD132" s="8"/>
      <c r="DE132" s="6"/>
      <c r="DF132" s="4"/>
      <c r="DG132" s="9"/>
      <c r="DH132" s="1"/>
      <c r="DI132" s="4"/>
      <c r="DJ132" s="8"/>
      <c r="DK132" s="6"/>
      <c r="DL132" s="4"/>
      <c r="DM132" s="9"/>
      <c r="DN132" s="1"/>
      <c r="DO132" s="3"/>
      <c r="DP132" s="7"/>
      <c r="DQ132" s="3"/>
      <c r="DR132" s="4"/>
      <c r="DS132" s="15"/>
      <c r="DT132" s="1"/>
      <c r="DU132" s="3"/>
      <c r="DV132" s="7"/>
      <c r="DW132" s="3"/>
      <c r="DX132" s="4"/>
      <c r="DY132" s="15"/>
      <c r="DZ132" s="1"/>
      <c r="EA132" s="3"/>
      <c r="EB132" s="7"/>
      <c r="EC132" s="3"/>
      <c r="ED132" s="4"/>
      <c r="EE132" s="15"/>
      <c r="EF132" s="130">
        <f>'Multipliers for tiers'!$I$4*SUM(CV132,CY132,DB132,DE132,DH132,DQ132,DN132,DT132,DK132,DW132,DZ132,EC132)+'Multipliers for tiers'!$I$5*SUM(CW132,CZ132,DC132,DF132,DI132,DR132,DO132,DU132,DL132,DX132,EA132,ED132)+'Multipliers for tiers'!$I$6*SUM(CX132,DA132,DD132,DG132,DJ132,DS132,DP132,DV132,DM132,DY132,EB132,EE132)</f>
        <v>0</v>
      </c>
      <c r="EG132" s="144">
        <f t="shared" ref="EG132:EG195" si="24">COUNT(CV132:EE132)</f>
        <v>0</v>
      </c>
      <c r="EH132" s="133" t="str">
        <f t="shared" ref="EH132:EH195" si="25">IFERROR(EF132/EG132," ")</f>
        <v xml:space="preserve"> </v>
      </c>
      <c r="EI132" s="164" t="str">
        <f>IFERROR(IF($M132='Progress check conditions'!$J$4,VLOOKUP($EH132,'Progress check conditions'!$K$4:$L$6,2,TRUE),IF($M132='Progress check conditions'!$J$7,VLOOKUP($EH132,'Progress check conditions'!$K$7:$L$9,2,TRUE),IF($M132='Progress check conditions'!$J$10,VLOOKUP($EH132,'Progress check conditions'!$K$10:$L$12,2,TRUE),IF($M132='Progress check conditions'!$J$13,VLOOKUP($EH132,'Progress check conditions'!$K$13:$L$15,2,TRUE),IF($M132='Progress check conditions'!$J$16,VLOOKUP($EH132,'Progress check conditions'!$K$16:$L$18,2,TRUE),IF($M132='Progress check conditions'!$J$19,VLOOKUP($EH132,'Progress check conditions'!$K$19:$L$21,2,TRUE),VLOOKUP($EH132,'Progress check conditions'!$K$22:$L$24,2,TRUE))))))),"No judgement")</f>
        <v>No judgement</v>
      </c>
      <c r="EJ132" s="115"/>
      <c r="EK132" s="116"/>
      <c r="EL132" s="117"/>
      <c r="EM132" s="1"/>
      <c r="EN132" s="4"/>
      <c r="EO132" s="16"/>
      <c r="EP132" s="8"/>
      <c r="EQ132" s="6"/>
      <c r="ER132" s="6"/>
      <c r="ES132" s="6"/>
      <c r="ET132" s="5"/>
      <c r="EU132" s="1"/>
      <c r="EV132" s="4"/>
      <c r="EW132" s="16"/>
      <c r="EX132" s="8"/>
      <c r="EY132" s="6"/>
      <c r="EZ132" s="4"/>
      <c r="FA132" s="16"/>
      <c r="FB132" s="9"/>
      <c r="FC132" s="1"/>
      <c r="FD132" s="4"/>
      <c r="FE132" s="16"/>
      <c r="FF132" s="8"/>
      <c r="FG132" s="6"/>
      <c r="FH132" s="4"/>
      <c r="FI132" s="16"/>
      <c r="FJ132" s="9"/>
      <c r="FK132" s="1"/>
      <c r="FL132" s="4"/>
      <c r="FM132" s="16"/>
      <c r="FN132" s="7"/>
      <c r="FO132" s="3"/>
      <c r="FP132" s="5"/>
      <c r="FQ132" s="5"/>
      <c r="FR132" s="15"/>
      <c r="FS132" s="1"/>
      <c r="FT132" s="4"/>
      <c r="FU132" s="16"/>
      <c r="FV132" s="7"/>
      <c r="FW132" s="3"/>
      <c r="FX132" s="5"/>
      <c r="FY132" s="5"/>
      <c r="FZ132" s="15"/>
      <c r="GA132" s="1"/>
      <c r="GB132" s="4"/>
      <c r="GC132" s="4"/>
      <c r="GD132" s="7"/>
      <c r="GE132" s="3"/>
      <c r="GF132" s="5"/>
      <c r="GG132" s="5"/>
      <c r="GH132" s="15"/>
      <c r="GI132" s="130">
        <f>'Multipliers for tiers'!$L$4*SUM(EM132,EQ132,EU132,EY132,FC132,FG132,FK132,FO132,FS132,FW132,GA132,GE132)+'Multipliers for tiers'!$L$5*SUM(EN132,ER132,EV132,EZ132,FD132,FH132,FL132,FP132,FT132,FX132,GB132,GF132)+'Multipliers for tiers'!$L$6*SUM(EO132,ES132,EW132,FA132,FE132,FI132,FM132,FQ132,FU132,FY132,GC132,GG132)+'Multipliers for tiers'!$L$7*SUM(EP132,ET132,EX132,FB132,FF132,FJ132,FN132,FR132,FV132,FZ132,GD132,GH132)</f>
        <v>0</v>
      </c>
      <c r="GJ132" s="144">
        <f t="shared" ref="GJ132:GJ195" si="26">COUNT(EM132:GH132)</f>
        <v>0</v>
      </c>
      <c r="GK132" s="136" t="str">
        <f t="shared" ref="GK132:GK195" si="27">IFERROR(GI132/GJ132," ")</f>
        <v xml:space="preserve"> </v>
      </c>
      <c r="GL132" s="164" t="str">
        <f>IFERROR(IF($M132='Progress check conditions'!$N$4,VLOOKUP($GK132,'Progress check conditions'!$O$4:$P$6,2,TRUE),IF($M132='Progress check conditions'!$N$7,VLOOKUP($GK132,'Progress check conditions'!$O$7:$P$9,2,TRUE),IF($M132='Progress check conditions'!$N$10,VLOOKUP($GK132,'Progress check conditions'!$O$10:$P$12,2,TRUE),IF($M132='Progress check conditions'!$N$13,VLOOKUP($GK132,'Progress check conditions'!$O$13:$P$15,2,TRUE),IF($M132='Progress check conditions'!$N$16,VLOOKUP($GK132,'Progress check conditions'!$O$16:$P$18,2,TRUE),IF($M132='Progress check conditions'!$N$19,VLOOKUP($GK132,'Progress check conditions'!$O$19:$P$21,2,TRUE),VLOOKUP($GK132,'Progress check conditions'!$O$22:$P$24,2,TRUE))))))),"No judgement")</f>
        <v>No judgement</v>
      </c>
      <c r="GM132" s="115"/>
      <c r="GN132" s="116"/>
      <c r="GO132" s="117"/>
      <c r="GP132" s="1"/>
      <c r="GQ132" s="4"/>
      <c r="GR132" s="4"/>
      <c r="GS132" s="8"/>
      <c r="GT132" s="6"/>
      <c r="GU132" s="6"/>
      <c r="GV132" s="6"/>
      <c r="GW132" s="5"/>
      <c r="GX132" s="1"/>
      <c r="GY132" s="4"/>
      <c r="GZ132" s="4"/>
      <c r="HA132" s="8"/>
      <c r="HB132" s="6"/>
      <c r="HC132" s="4"/>
      <c r="HD132" s="4"/>
      <c r="HE132" s="9"/>
      <c r="HF132" s="1"/>
      <c r="HG132" s="4"/>
      <c r="HH132" s="4"/>
      <c r="HI132" s="8"/>
      <c r="HJ132" s="6"/>
      <c r="HK132" s="4"/>
      <c r="HL132" s="4"/>
      <c r="HM132" s="9"/>
      <c r="HN132" s="130">
        <f>'Multipliers for tiers'!$O$4*SUM(GP132,GT132,GX132,HB132,HF132,HJ132)+'Multipliers for tiers'!$O$5*SUM(GQ132,GU132,GY132,HC132,HG132,HK132)+'Multipliers for tiers'!$O$6*SUM(GR132,GV132,GZ132,HD132,HH132,HL132)+'Multipliers for tiers'!$O$7*SUM(GS132,GW132,HA132,HE132,HI132,HM132)</f>
        <v>0</v>
      </c>
      <c r="HO132" s="144">
        <f t="shared" ref="HO132:HO195" si="28">COUNT(GP132:HM132)</f>
        <v>0</v>
      </c>
      <c r="HP132" s="136" t="str">
        <f t="shared" ref="HP132:HP195" si="29">IFERROR(HN132/HO132," ")</f>
        <v xml:space="preserve"> </v>
      </c>
      <c r="HQ132" s="164" t="str">
        <f>IFERROR(IF($M132='Progress check conditions'!$N$4,VLOOKUP($HP132,'Progress check conditions'!$S$4:$T$6,2,TRUE),IF($M132='Progress check conditions'!$N$7,VLOOKUP($HP132,'Progress check conditions'!$S$7:$T$9,2,TRUE),IF($M132='Progress check conditions'!$N$10,VLOOKUP($HP132,'Progress check conditions'!$S$10:$T$12,2,TRUE),IF($M132='Progress check conditions'!$N$13,VLOOKUP($HP132,'Progress check conditions'!$S$13:$T$15,2,TRUE),IF($M132='Progress check conditions'!$N$16,VLOOKUP($HP132,'Progress check conditions'!$S$16:$T$18,2,TRUE),IF($M132='Progress check conditions'!$N$19,VLOOKUP($HP132,'Progress check conditions'!$S$19:$T$21,2,TRUE),VLOOKUP($HP132,'Progress check conditions'!$S$22:$T$24,2,TRUE))))))),"No judgement")</f>
        <v>No judgement</v>
      </c>
      <c r="HR132" s="115"/>
      <c r="HS132" s="116"/>
      <c r="HT132" s="117"/>
    </row>
    <row r="133" spans="1:228" x14ac:dyDescent="0.3">
      <c r="A133" s="156"/>
      <c r="B133" s="110"/>
      <c r="C133" s="111"/>
      <c r="D133" s="109"/>
      <c r="E133" s="112"/>
      <c r="F133" s="112"/>
      <c r="G133" s="112"/>
      <c r="H133" s="112"/>
      <c r="I133" s="113"/>
      <c r="J133" s="109"/>
      <c r="K133" s="113"/>
      <c r="L133" s="109"/>
      <c r="M133" s="114"/>
      <c r="N133" s="1"/>
      <c r="O133" s="5"/>
      <c r="P133" s="8"/>
      <c r="Q133" s="6"/>
      <c r="R133" s="5"/>
      <c r="S133" s="9"/>
      <c r="T133" s="1"/>
      <c r="U133" s="4"/>
      <c r="V133" s="8"/>
      <c r="W133" s="6"/>
      <c r="X133" s="4"/>
      <c r="Y133" s="9"/>
      <c r="Z133" s="1"/>
      <c r="AA133" s="4"/>
      <c r="AB133" s="8"/>
      <c r="AC133" s="6"/>
      <c r="AD133" s="4"/>
      <c r="AE133" s="9"/>
      <c r="AF133" s="1"/>
      <c r="AG133" s="3"/>
      <c r="AH133" s="7"/>
      <c r="AI133" s="3"/>
      <c r="AJ133" s="4"/>
      <c r="AK133" s="15"/>
      <c r="AL133" s="1"/>
      <c r="AM133" s="3"/>
      <c r="AN133" s="7"/>
      <c r="AO133" s="3"/>
      <c r="AP133" s="4"/>
      <c r="AQ133" s="15"/>
      <c r="AR133" s="1"/>
      <c r="AS133" s="3"/>
      <c r="AT133" s="43"/>
      <c r="AU133" s="130">
        <f>'Multipliers for tiers'!$C$4*SUM(N133,Q133,T133,W133,AF133,AC133,AI133,Z133,AL133,AO133,AR133)+'Multipliers for tiers'!$C$5*SUM(O133,R133,U133,X133,AG133,AD133,AJ133,AA133,AM133,AP133,AS133)+'Multipliers for tiers'!$C$6*SUM(P133,S133,V133,Y133,AH133,AE133,AK133,AB133,AN133,AQ133,AT133)</f>
        <v>0</v>
      </c>
      <c r="AV133" s="141">
        <f t="shared" si="20"/>
        <v>0</v>
      </c>
      <c r="AW133" s="151" t="str">
        <f t="shared" si="21"/>
        <v xml:space="preserve"> </v>
      </c>
      <c r="AX133" s="164" t="str">
        <f>IFERROR(IF($M133='Progress check conditions'!$B$4,VLOOKUP($AW133,'Progress check conditions'!$C$4:$D$6,2,TRUE),IF($M133='Progress check conditions'!$B$7,VLOOKUP($AW133,'Progress check conditions'!$C$7:$D$9,2,TRUE),IF($M133='Progress check conditions'!$B$10,VLOOKUP($AW133,'Progress check conditions'!$C$10:$D$12,2,TRUE),IF($M133='Progress check conditions'!$B$13,VLOOKUP($AW133,'Progress check conditions'!$C$13:$D$15,2,TRUE),IF($M133='Progress check conditions'!$B$16,VLOOKUP($AW133,'Progress check conditions'!$C$16:$D$18,2,TRUE),IF($M133='Progress check conditions'!$B$19,VLOOKUP($AW133,'Progress check conditions'!$C$19:$D$21,2,TRUE),VLOOKUP($AW133,'Progress check conditions'!$C$22:$D$24,2,TRUE))))))),"No judgement")</f>
        <v>No judgement</v>
      </c>
      <c r="AY133" s="115"/>
      <c r="AZ133" s="116"/>
      <c r="BA133" s="117"/>
      <c r="BB133" s="6"/>
      <c r="BC133" s="5"/>
      <c r="BD133" s="8"/>
      <c r="BE133" s="6"/>
      <c r="BF133" s="5"/>
      <c r="BG133" s="9"/>
      <c r="BH133" s="1"/>
      <c r="BI133" s="4"/>
      <c r="BJ133" s="8"/>
      <c r="BK133" s="6"/>
      <c r="BL133" s="4"/>
      <c r="BM133" s="9"/>
      <c r="BN133" s="1"/>
      <c r="BO133" s="4"/>
      <c r="BP133" s="8"/>
      <c r="BQ133" s="6"/>
      <c r="BR133" s="4"/>
      <c r="BS133" s="9"/>
      <c r="BT133" s="1"/>
      <c r="BU133" s="3"/>
      <c r="BV133" s="7"/>
      <c r="BW133" s="3"/>
      <c r="BX133" s="4"/>
      <c r="BY133" s="15"/>
      <c r="BZ133" s="1"/>
      <c r="CA133" s="3"/>
      <c r="CB133" s="7"/>
      <c r="CC133" s="3"/>
      <c r="CD133" s="4"/>
      <c r="CE133" s="15"/>
      <c r="CF133" s="1"/>
      <c r="CG133" s="3"/>
      <c r="CH133" s="7"/>
      <c r="CI133" s="2"/>
      <c r="CJ133" s="4"/>
      <c r="CK133" s="19"/>
      <c r="CL133" s="3"/>
      <c r="CM133" s="4"/>
      <c r="CN133" s="15"/>
      <c r="CO133" s="130">
        <f>'Multipliers for tiers'!$F$4*SUM(BB133,BE133,BH133,BK133,BN133,BQ133,BZ133,BW133,CC133,BT133,CF133,CI133,CL133)+'Multipliers for tiers'!$F$5*SUM(BC133,BF133,BI133,BL133,BO133,BR133,CA133,BX133,CD133,BU133,CG133,CJ133,CM133)+'Multipliers for tiers'!$F$6*SUM(BD133,BG133,BJ133,BM133,BP133,BS133,CB133,BY133,CE133,BV133,CH133,CK133,CN133)</f>
        <v>0</v>
      </c>
      <c r="CP133" s="144">
        <f t="shared" si="22"/>
        <v>0</v>
      </c>
      <c r="CQ133" s="133" t="str">
        <f t="shared" si="23"/>
        <v xml:space="preserve"> </v>
      </c>
      <c r="CR133" s="164" t="str">
        <f>IFERROR(IF($M133='Progress check conditions'!$F$4,VLOOKUP($CQ133,'Progress check conditions'!$G$4:$H$6,2,TRUE),IF($M133='Progress check conditions'!$F$7,VLOOKUP($CQ133,'Progress check conditions'!$G$7:$H$9,2,TRUE),IF($M133='Progress check conditions'!$F$10,VLOOKUP($CQ133,'Progress check conditions'!$G$10:$H$12,2,TRUE),IF($M133='Progress check conditions'!$F$13,VLOOKUP($CQ133,'Progress check conditions'!$G$13:$H$15,2,TRUE),IF($M133='Progress check conditions'!$F$16,VLOOKUP($CQ133,'Progress check conditions'!$G$16:$H$18,2,TRUE),IF($M133='Progress check conditions'!$F$19,VLOOKUP($CQ133,'Progress check conditions'!$G$19:$H$21,2,TRUE),VLOOKUP($CQ133,'Progress check conditions'!$G$22:$H$24,2,TRUE))))))),"No judgement")</f>
        <v>No judgement</v>
      </c>
      <c r="CS133" s="115"/>
      <c r="CT133" s="116"/>
      <c r="CU133" s="117"/>
      <c r="CV133" s="1"/>
      <c r="CW133" s="5"/>
      <c r="CX133" s="8"/>
      <c r="CY133" s="6"/>
      <c r="CZ133" s="5"/>
      <c r="DA133" s="9"/>
      <c r="DB133" s="1"/>
      <c r="DC133" s="4"/>
      <c r="DD133" s="8"/>
      <c r="DE133" s="6"/>
      <c r="DF133" s="4"/>
      <c r="DG133" s="9"/>
      <c r="DH133" s="1"/>
      <c r="DI133" s="4"/>
      <c r="DJ133" s="8"/>
      <c r="DK133" s="6"/>
      <c r="DL133" s="4"/>
      <c r="DM133" s="9"/>
      <c r="DN133" s="1"/>
      <c r="DO133" s="3"/>
      <c r="DP133" s="7"/>
      <c r="DQ133" s="3"/>
      <c r="DR133" s="4"/>
      <c r="DS133" s="15"/>
      <c r="DT133" s="1"/>
      <c r="DU133" s="3"/>
      <c r="DV133" s="7"/>
      <c r="DW133" s="3"/>
      <c r="DX133" s="4"/>
      <c r="DY133" s="15"/>
      <c r="DZ133" s="1"/>
      <c r="EA133" s="3"/>
      <c r="EB133" s="7"/>
      <c r="EC133" s="3"/>
      <c r="ED133" s="4"/>
      <c r="EE133" s="15"/>
      <c r="EF133" s="130">
        <f>'Multipliers for tiers'!$I$4*SUM(CV133,CY133,DB133,DE133,DH133,DQ133,DN133,DT133,DK133,DW133,DZ133,EC133)+'Multipliers for tiers'!$I$5*SUM(CW133,CZ133,DC133,DF133,DI133,DR133,DO133,DU133,DL133,DX133,EA133,ED133)+'Multipliers for tiers'!$I$6*SUM(CX133,DA133,DD133,DG133,DJ133,DS133,DP133,DV133,DM133,DY133,EB133,EE133)</f>
        <v>0</v>
      </c>
      <c r="EG133" s="144">
        <f t="shared" si="24"/>
        <v>0</v>
      </c>
      <c r="EH133" s="133" t="str">
        <f t="shared" si="25"/>
        <v xml:space="preserve"> </v>
      </c>
      <c r="EI133" s="164" t="str">
        <f>IFERROR(IF($M133='Progress check conditions'!$J$4,VLOOKUP($EH133,'Progress check conditions'!$K$4:$L$6,2,TRUE),IF($M133='Progress check conditions'!$J$7,VLOOKUP($EH133,'Progress check conditions'!$K$7:$L$9,2,TRUE),IF($M133='Progress check conditions'!$J$10,VLOOKUP($EH133,'Progress check conditions'!$K$10:$L$12,2,TRUE),IF($M133='Progress check conditions'!$J$13,VLOOKUP($EH133,'Progress check conditions'!$K$13:$L$15,2,TRUE),IF($M133='Progress check conditions'!$J$16,VLOOKUP($EH133,'Progress check conditions'!$K$16:$L$18,2,TRUE),IF($M133='Progress check conditions'!$J$19,VLOOKUP($EH133,'Progress check conditions'!$K$19:$L$21,2,TRUE),VLOOKUP($EH133,'Progress check conditions'!$K$22:$L$24,2,TRUE))))))),"No judgement")</f>
        <v>No judgement</v>
      </c>
      <c r="EJ133" s="115"/>
      <c r="EK133" s="116"/>
      <c r="EL133" s="117"/>
      <c r="EM133" s="1"/>
      <c r="EN133" s="4"/>
      <c r="EO133" s="16"/>
      <c r="EP133" s="8"/>
      <c r="EQ133" s="6"/>
      <c r="ER133" s="6"/>
      <c r="ES133" s="6"/>
      <c r="ET133" s="5"/>
      <c r="EU133" s="1"/>
      <c r="EV133" s="4"/>
      <c r="EW133" s="16"/>
      <c r="EX133" s="8"/>
      <c r="EY133" s="6"/>
      <c r="EZ133" s="4"/>
      <c r="FA133" s="16"/>
      <c r="FB133" s="9"/>
      <c r="FC133" s="1"/>
      <c r="FD133" s="4"/>
      <c r="FE133" s="16"/>
      <c r="FF133" s="8"/>
      <c r="FG133" s="6"/>
      <c r="FH133" s="4"/>
      <c r="FI133" s="16"/>
      <c r="FJ133" s="9"/>
      <c r="FK133" s="1"/>
      <c r="FL133" s="4"/>
      <c r="FM133" s="16"/>
      <c r="FN133" s="7"/>
      <c r="FO133" s="3"/>
      <c r="FP133" s="5"/>
      <c r="FQ133" s="5"/>
      <c r="FR133" s="15"/>
      <c r="FS133" s="1"/>
      <c r="FT133" s="4"/>
      <c r="FU133" s="16"/>
      <c r="FV133" s="7"/>
      <c r="FW133" s="3"/>
      <c r="FX133" s="5"/>
      <c r="FY133" s="5"/>
      <c r="FZ133" s="15"/>
      <c r="GA133" s="1"/>
      <c r="GB133" s="4"/>
      <c r="GC133" s="4"/>
      <c r="GD133" s="7"/>
      <c r="GE133" s="3"/>
      <c r="GF133" s="5"/>
      <c r="GG133" s="5"/>
      <c r="GH133" s="15"/>
      <c r="GI133" s="130">
        <f>'Multipliers for tiers'!$L$4*SUM(EM133,EQ133,EU133,EY133,FC133,FG133,FK133,FO133,FS133,FW133,GA133,GE133)+'Multipliers for tiers'!$L$5*SUM(EN133,ER133,EV133,EZ133,FD133,FH133,FL133,FP133,FT133,FX133,GB133,GF133)+'Multipliers for tiers'!$L$6*SUM(EO133,ES133,EW133,FA133,FE133,FI133,FM133,FQ133,FU133,FY133,GC133,GG133)+'Multipliers for tiers'!$L$7*SUM(EP133,ET133,EX133,FB133,FF133,FJ133,FN133,FR133,FV133,FZ133,GD133,GH133)</f>
        <v>0</v>
      </c>
      <c r="GJ133" s="144">
        <f t="shared" si="26"/>
        <v>0</v>
      </c>
      <c r="GK133" s="136" t="str">
        <f t="shared" si="27"/>
        <v xml:space="preserve"> </v>
      </c>
      <c r="GL133" s="164" t="str">
        <f>IFERROR(IF($M133='Progress check conditions'!$N$4,VLOOKUP($GK133,'Progress check conditions'!$O$4:$P$6,2,TRUE),IF($M133='Progress check conditions'!$N$7,VLOOKUP($GK133,'Progress check conditions'!$O$7:$P$9,2,TRUE),IF($M133='Progress check conditions'!$N$10,VLOOKUP($GK133,'Progress check conditions'!$O$10:$P$12,2,TRUE),IF($M133='Progress check conditions'!$N$13,VLOOKUP($GK133,'Progress check conditions'!$O$13:$P$15,2,TRUE),IF($M133='Progress check conditions'!$N$16,VLOOKUP($GK133,'Progress check conditions'!$O$16:$P$18,2,TRUE),IF($M133='Progress check conditions'!$N$19,VLOOKUP($GK133,'Progress check conditions'!$O$19:$P$21,2,TRUE),VLOOKUP($GK133,'Progress check conditions'!$O$22:$P$24,2,TRUE))))))),"No judgement")</f>
        <v>No judgement</v>
      </c>
      <c r="GM133" s="115"/>
      <c r="GN133" s="116"/>
      <c r="GO133" s="117"/>
      <c r="GP133" s="1"/>
      <c r="GQ133" s="4"/>
      <c r="GR133" s="4"/>
      <c r="GS133" s="8"/>
      <c r="GT133" s="6"/>
      <c r="GU133" s="6"/>
      <c r="GV133" s="6"/>
      <c r="GW133" s="5"/>
      <c r="GX133" s="1"/>
      <c r="GY133" s="4"/>
      <c r="GZ133" s="4"/>
      <c r="HA133" s="8"/>
      <c r="HB133" s="6"/>
      <c r="HC133" s="4"/>
      <c r="HD133" s="4"/>
      <c r="HE133" s="9"/>
      <c r="HF133" s="1"/>
      <c r="HG133" s="4"/>
      <c r="HH133" s="4"/>
      <c r="HI133" s="8"/>
      <c r="HJ133" s="6"/>
      <c r="HK133" s="4"/>
      <c r="HL133" s="4"/>
      <c r="HM133" s="9"/>
      <c r="HN133" s="130">
        <f>'Multipliers for tiers'!$O$4*SUM(GP133,GT133,GX133,HB133,HF133,HJ133)+'Multipliers for tiers'!$O$5*SUM(GQ133,GU133,GY133,HC133,HG133,HK133)+'Multipliers for tiers'!$O$6*SUM(GR133,GV133,GZ133,HD133,HH133,HL133)+'Multipliers for tiers'!$O$7*SUM(GS133,GW133,HA133,HE133,HI133,HM133)</f>
        <v>0</v>
      </c>
      <c r="HO133" s="144">
        <f t="shared" si="28"/>
        <v>0</v>
      </c>
      <c r="HP133" s="136" t="str">
        <f t="shared" si="29"/>
        <v xml:space="preserve"> </v>
      </c>
      <c r="HQ133" s="164" t="str">
        <f>IFERROR(IF($M133='Progress check conditions'!$N$4,VLOOKUP($HP133,'Progress check conditions'!$S$4:$T$6,2,TRUE),IF($M133='Progress check conditions'!$N$7,VLOOKUP($HP133,'Progress check conditions'!$S$7:$T$9,2,TRUE),IF($M133='Progress check conditions'!$N$10,VLOOKUP($HP133,'Progress check conditions'!$S$10:$T$12,2,TRUE),IF($M133='Progress check conditions'!$N$13,VLOOKUP($HP133,'Progress check conditions'!$S$13:$T$15,2,TRUE),IF($M133='Progress check conditions'!$N$16,VLOOKUP($HP133,'Progress check conditions'!$S$16:$T$18,2,TRUE),IF($M133='Progress check conditions'!$N$19,VLOOKUP($HP133,'Progress check conditions'!$S$19:$T$21,2,TRUE),VLOOKUP($HP133,'Progress check conditions'!$S$22:$T$24,2,TRUE))))))),"No judgement")</f>
        <v>No judgement</v>
      </c>
      <c r="HR133" s="115"/>
      <c r="HS133" s="116"/>
      <c r="HT133" s="117"/>
    </row>
    <row r="134" spans="1:228" x14ac:dyDescent="0.3">
      <c r="A134" s="156"/>
      <c r="B134" s="110"/>
      <c r="C134" s="111"/>
      <c r="D134" s="109"/>
      <c r="E134" s="112"/>
      <c r="F134" s="112"/>
      <c r="G134" s="112"/>
      <c r="H134" s="112"/>
      <c r="I134" s="113"/>
      <c r="J134" s="109"/>
      <c r="K134" s="113"/>
      <c r="L134" s="109"/>
      <c r="M134" s="114"/>
      <c r="N134" s="1"/>
      <c r="O134" s="5"/>
      <c r="P134" s="8"/>
      <c r="Q134" s="6"/>
      <c r="R134" s="5"/>
      <c r="S134" s="9"/>
      <c r="T134" s="1"/>
      <c r="U134" s="4"/>
      <c r="V134" s="8"/>
      <c r="W134" s="6"/>
      <c r="X134" s="4"/>
      <c r="Y134" s="9"/>
      <c r="Z134" s="1"/>
      <c r="AA134" s="4"/>
      <c r="AB134" s="8"/>
      <c r="AC134" s="6"/>
      <c r="AD134" s="4"/>
      <c r="AE134" s="9"/>
      <c r="AF134" s="1"/>
      <c r="AG134" s="3"/>
      <c r="AH134" s="7"/>
      <c r="AI134" s="3"/>
      <c r="AJ134" s="4"/>
      <c r="AK134" s="15"/>
      <c r="AL134" s="1"/>
      <c r="AM134" s="3"/>
      <c r="AN134" s="7"/>
      <c r="AO134" s="3"/>
      <c r="AP134" s="4"/>
      <c r="AQ134" s="15"/>
      <c r="AR134" s="1"/>
      <c r="AS134" s="3"/>
      <c r="AT134" s="43"/>
      <c r="AU134" s="130">
        <f>'Multipliers for tiers'!$C$4*SUM(N134,Q134,T134,W134,AF134,AC134,AI134,Z134,AL134,AO134,AR134)+'Multipliers for tiers'!$C$5*SUM(O134,R134,U134,X134,AG134,AD134,AJ134,AA134,AM134,AP134,AS134)+'Multipliers for tiers'!$C$6*SUM(P134,S134,V134,Y134,AH134,AE134,AK134,AB134,AN134,AQ134,AT134)</f>
        <v>0</v>
      </c>
      <c r="AV134" s="141">
        <f t="shared" si="20"/>
        <v>0</v>
      </c>
      <c r="AW134" s="151" t="str">
        <f t="shared" si="21"/>
        <v xml:space="preserve"> </v>
      </c>
      <c r="AX134" s="164" t="str">
        <f>IFERROR(IF($M134='Progress check conditions'!$B$4,VLOOKUP($AW134,'Progress check conditions'!$C$4:$D$6,2,TRUE),IF($M134='Progress check conditions'!$B$7,VLOOKUP($AW134,'Progress check conditions'!$C$7:$D$9,2,TRUE),IF($M134='Progress check conditions'!$B$10,VLOOKUP($AW134,'Progress check conditions'!$C$10:$D$12,2,TRUE),IF($M134='Progress check conditions'!$B$13,VLOOKUP($AW134,'Progress check conditions'!$C$13:$D$15,2,TRUE),IF($M134='Progress check conditions'!$B$16,VLOOKUP($AW134,'Progress check conditions'!$C$16:$D$18,2,TRUE),IF($M134='Progress check conditions'!$B$19,VLOOKUP($AW134,'Progress check conditions'!$C$19:$D$21,2,TRUE),VLOOKUP($AW134,'Progress check conditions'!$C$22:$D$24,2,TRUE))))))),"No judgement")</f>
        <v>No judgement</v>
      </c>
      <c r="AY134" s="115"/>
      <c r="AZ134" s="116"/>
      <c r="BA134" s="117"/>
      <c r="BB134" s="6"/>
      <c r="BC134" s="5"/>
      <c r="BD134" s="8"/>
      <c r="BE134" s="6"/>
      <c r="BF134" s="5"/>
      <c r="BG134" s="9"/>
      <c r="BH134" s="1"/>
      <c r="BI134" s="4"/>
      <c r="BJ134" s="8"/>
      <c r="BK134" s="6"/>
      <c r="BL134" s="4"/>
      <c r="BM134" s="9"/>
      <c r="BN134" s="1"/>
      <c r="BO134" s="4"/>
      <c r="BP134" s="8"/>
      <c r="BQ134" s="6"/>
      <c r="BR134" s="4"/>
      <c r="BS134" s="9"/>
      <c r="BT134" s="1"/>
      <c r="BU134" s="3"/>
      <c r="BV134" s="7"/>
      <c r="BW134" s="3"/>
      <c r="BX134" s="4"/>
      <c r="BY134" s="15"/>
      <c r="BZ134" s="1"/>
      <c r="CA134" s="3"/>
      <c r="CB134" s="7"/>
      <c r="CC134" s="3"/>
      <c r="CD134" s="4"/>
      <c r="CE134" s="15"/>
      <c r="CF134" s="1"/>
      <c r="CG134" s="3"/>
      <c r="CH134" s="7"/>
      <c r="CI134" s="2"/>
      <c r="CJ134" s="4"/>
      <c r="CK134" s="19"/>
      <c r="CL134" s="3"/>
      <c r="CM134" s="4"/>
      <c r="CN134" s="15"/>
      <c r="CO134" s="130">
        <f>'Multipliers for tiers'!$F$4*SUM(BB134,BE134,BH134,BK134,BN134,BQ134,BZ134,BW134,CC134,BT134,CF134,CI134,CL134)+'Multipliers for tiers'!$F$5*SUM(BC134,BF134,BI134,BL134,BO134,BR134,CA134,BX134,CD134,BU134,CG134,CJ134,CM134)+'Multipliers for tiers'!$F$6*SUM(BD134,BG134,BJ134,BM134,BP134,BS134,CB134,BY134,CE134,BV134,CH134,CK134,CN134)</f>
        <v>0</v>
      </c>
      <c r="CP134" s="144">
        <f t="shared" si="22"/>
        <v>0</v>
      </c>
      <c r="CQ134" s="133" t="str">
        <f t="shared" si="23"/>
        <v xml:space="preserve"> </v>
      </c>
      <c r="CR134" s="164" t="str">
        <f>IFERROR(IF($M134='Progress check conditions'!$F$4,VLOOKUP($CQ134,'Progress check conditions'!$G$4:$H$6,2,TRUE),IF($M134='Progress check conditions'!$F$7,VLOOKUP($CQ134,'Progress check conditions'!$G$7:$H$9,2,TRUE),IF($M134='Progress check conditions'!$F$10,VLOOKUP($CQ134,'Progress check conditions'!$G$10:$H$12,2,TRUE),IF($M134='Progress check conditions'!$F$13,VLOOKUP($CQ134,'Progress check conditions'!$G$13:$H$15,2,TRUE),IF($M134='Progress check conditions'!$F$16,VLOOKUP($CQ134,'Progress check conditions'!$G$16:$H$18,2,TRUE),IF($M134='Progress check conditions'!$F$19,VLOOKUP($CQ134,'Progress check conditions'!$G$19:$H$21,2,TRUE),VLOOKUP($CQ134,'Progress check conditions'!$G$22:$H$24,2,TRUE))))))),"No judgement")</f>
        <v>No judgement</v>
      </c>
      <c r="CS134" s="115"/>
      <c r="CT134" s="116"/>
      <c r="CU134" s="117"/>
      <c r="CV134" s="1"/>
      <c r="CW134" s="5"/>
      <c r="CX134" s="8"/>
      <c r="CY134" s="6"/>
      <c r="CZ134" s="5"/>
      <c r="DA134" s="9"/>
      <c r="DB134" s="1"/>
      <c r="DC134" s="4"/>
      <c r="DD134" s="8"/>
      <c r="DE134" s="6"/>
      <c r="DF134" s="4"/>
      <c r="DG134" s="9"/>
      <c r="DH134" s="1"/>
      <c r="DI134" s="4"/>
      <c r="DJ134" s="8"/>
      <c r="DK134" s="6"/>
      <c r="DL134" s="4"/>
      <c r="DM134" s="9"/>
      <c r="DN134" s="1"/>
      <c r="DO134" s="3"/>
      <c r="DP134" s="7"/>
      <c r="DQ134" s="3"/>
      <c r="DR134" s="4"/>
      <c r="DS134" s="15"/>
      <c r="DT134" s="1"/>
      <c r="DU134" s="3"/>
      <c r="DV134" s="7"/>
      <c r="DW134" s="3"/>
      <c r="DX134" s="4"/>
      <c r="DY134" s="15"/>
      <c r="DZ134" s="1"/>
      <c r="EA134" s="3"/>
      <c r="EB134" s="7"/>
      <c r="EC134" s="3"/>
      <c r="ED134" s="4"/>
      <c r="EE134" s="15"/>
      <c r="EF134" s="130">
        <f>'Multipliers for tiers'!$I$4*SUM(CV134,CY134,DB134,DE134,DH134,DQ134,DN134,DT134,DK134,DW134,DZ134,EC134)+'Multipliers for tiers'!$I$5*SUM(CW134,CZ134,DC134,DF134,DI134,DR134,DO134,DU134,DL134,DX134,EA134,ED134)+'Multipliers for tiers'!$I$6*SUM(CX134,DA134,DD134,DG134,DJ134,DS134,DP134,DV134,DM134,DY134,EB134,EE134)</f>
        <v>0</v>
      </c>
      <c r="EG134" s="144">
        <f t="shared" si="24"/>
        <v>0</v>
      </c>
      <c r="EH134" s="133" t="str">
        <f t="shared" si="25"/>
        <v xml:space="preserve"> </v>
      </c>
      <c r="EI134" s="164" t="str">
        <f>IFERROR(IF($M134='Progress check conditions'!$J$4,VLOOKUP($EH134,'Progress check conditions'!$K$4:$L$6,2,TRUE),IF($M134='Progress check conditions'!$J$7,VLOOKUP($EH134,'Progress check conditions'!$K$7:$L$9,2,TRUE),IF($M134='Progress check conditions'!$J$10,VLOOKUP($EH134,'Progress check conditions'!$K$10:$L$12,2,TRUE),IF($M134='Progress check conditions'!$J$13,VLOOKUP($EH134,'Progress check conditions'!$K$13:$L$15,2,TRUE),IF($M134='Progress check conditions'!$J$16,VLOOKUP($EH134,'Progress check conditions'!$K$16:$L$18,2,TRUE),IF($M134='Progress check conditions'!$J$19,VLOOKUP($EH134,'Progress check conditions'!$K$19:$L$21,2,TRUE),VLOOKUP($EH134,'Progress check conditions'!$K$22:$L$24,2,TRUE))))))),"No judgement")</f>
        <v>No judgement</v>
      </c>
      <c r="EJ134" s="115"/>
      <c r="EK134" s="116"/>
      <c r="EL134" s="117"/>
      <c r="EM134" s="1"/>
      <c r="EN134" s="4"/>
      <c r="EO134" s="16"/>
      <c r="EP134" s="8"/>
      <c r="EQ134" s="6"/>
      <c r="ER134" s="6"/>
      <c r="ES134" s="6"/>
      <c r="ET134" s="5"/>
      <c r="EU134" s="1"/>
      <c r="EV134" s="4"/>
      <c r="EW134" s="16"/>
      <c r="EX134" s="8"/>
      <c r="EY134" s="6"/>
      <c r="EZ134" s="4"/>
      <c r="FA134" s="16"/>
      <c r="FB134" s="9"/>
      <c r="FC134" s="1"/>
      <c r="FD134" s="4"/>
      <c r="FE134" s="16"/>
      <c r="FF134" s="8"/>
      <c r="FG134" s="6"/>
      <c r="FH134" s="4"/>
      <c r="FI134" s="16"/>
      <c r="FJ134" s="9"/>
      <c r="FK134" s="1"/>
      <c r="FL134" s="4"/>
      <c r="FM134" s="16"/>
      <c r="FN134" s="7"/>
      <c r="FO134" s="3"/>
      <c r="FP134" s="5"/>
      <c r="FQ134" s="5"/>
      <c r="FR134" s="15"/>
      <c r="FS134" s="1"/>
      <c r="FT134" s="4"/>
      <c r="FU134" s="16"/>
      <c r="FV134" s="7"/>
      <c r="FW134" s="3"/>
      <c r="FX134" s="5"/>
      <c r="FY134" s="5"/>
      <c r="FZ134" s="15"/>
      <c r="GA134" s="1"/>
      <c r="GB134" s="4"/>
      <c r="GC134" s="4"/>
      <c r="GD134" s="7"/>
      <c r="GE134" s="3"/>
      <c r="GF134" s="5"/>
      <c r="GG134" s="5"/>
      <c r="GH134" s="15"/>
      <c r="GI134" s="130">
        <f>'Multipliers for tiers'!$L$4*SUM(EM134,EQ134,EU134,EY134,FC134,FG134,FK134,FO134,FS134,FW134,GA134,GE134)+'Multipliers for tiers'!$L$5*SUM(EN134,ER134,EV134,EZ134,FD134,FH134,FL134,FP134,FT134,FX134,GB134,GF134)+'Multipliers for tiers'!$L$6*SUM(EO134,ES134,EW134,FA134,FE134,FI134,FM134,FQ134,FU134,FY134,GC134,GG134)+'Multipliers for tiers'!$L$7*SUM(EP134,ET134,EX134,FB134,FF134,FJ134,FN134,FR134,FV134,FZ134,GD134,GH134)</f>
        <v>0</v>
      </c>
      <c r="GJ134" s="144">
        <f t="shared" si="26"/>
        <v>0</v>
      </c>
      <c r="GK134" s="136" t="str">
        <f t="shared" si="27"/>
        <v xml:space="preserve"> </v>
      </c>
      <c r="GL134" s="164" t="str">
        <f>IFERROR(IF($M134='Progress check conditions'!$N$4,VLOOKUP($GK134,'Progress check conditions'!$O$4:$P$6,2,TRUE),IF($M134='Progress check conditions'!$N$7,VLOOKUP($GK134,'Progress check conditions'!$O$7:$P$9,2,TRUE),IF($M134='Progress check conditions'!$N$10,VLOOKUP($GK134,'Progress check conditions'!$O$10:$P$12,2,TRUE),IF($M134='Progress check conditions'!$N$13,VLOOKUP($GK134,'Progress check conditions'!$O$13:$P$15,2,TRUE),IF($M134='Progress check conditions'!$N$16,VLOOKUP($GK134,'Progress check conditions'!$O$16:$P$18,2,TRUE),IF($M134='Progress check conditions'!$N$19,VLOOKUP($GK134,'Progress check conditions'!$O$19:$P$21,2,TRUE),VLOOKUP($GK134,'Progress check conditions'!$O$22:$P$24,2,TRUE))))))),"No judgement")</f>
        <v>No judgement</v>
      </c>
      <c r="GM134" s="115"/>
      <c r="GN134" s="116"/>
      <c r="GO134" s="117"/>
      <c r="GP134" s="1"/>
      <c r="GQ134" s="4"/>
      <c r="GR134" s="4"/>
      <c r="GS134" s="8"/>
      <c r="GT134" s="6"/>
      <c r="GU134" s="6"/>
      <c r="GV134" s="6"/>
      <c r="GW134" s="5"/>
      <c r="GX134" s="1"/>
      <c r="GY134" s="4"/>
      <c r="GZ134" s="4"/>
      <c r="HA134" s="8"/>
      <c r="HB134" s="6"/>
      <c r="HC134" s="4"/>
      <c r="HD134" s="4"/>
      <c r="HE134" s="9"/>
      <c r="HF134" s="1"/>
      <c r="HG134" s="4"/>
      <c r="HH134" s="4"/>
      <c r="HI134" s="8"/>
      <c r="HJ134" s="6"/>
      <c r="HK134" s="4"/>
      <c r="HL134" s="4"/>
      <c r="HM134" s="9"/>
      <c r="HN134" s="130">
        <f>'Multipliers for tiers'!$O$4*SUM(GP134,GT134,GX134,HB134,HF134,HJ134)+'Multipliers for tiers'!$O$5*SUM(GQ134,GU134,GY134,HC134,HG134,HK134)+'Multipliers for tiers'!$O$6*SUM(GR134,GV134,GZ134,HD134,HH134,HL134)+'Multipliers for tiers'!$O$7*SUM(GS134,GW134,HA134,HE134,HI134,HM134)</f>
        <v>0</v>
      </c>
      <c r="HO134" s="144">
        <f t="shared" si="28"/>
        <v>0</v>
      </c>
      <c r="HP134" s="136" t="str">
        <f t="shared" si="29"/>
        <v xml:space="preserve"> </v>
      </c>
      <c r="HQ134" s="164" t="str">
        <f>IFERROR(IF($M134='Progress check conditions'!$N$4,VLOOKUP($HP134,'Progress check conditions'!$S$4:$T$6,2,TRUE),IF($M134='Progress check conditions'!$N$7,VLOOKUP($HP134,'Progress check conditions'!$S$7:$T$9,2,TRUE),IF($M134='Progress check conditions'!$N$10,VLOOKUP($HP134,'Progress check conditions'!$S$10:$T$12,2,TRUE),IF($M134='Progress check conditions'!$N$13,VLOOKUP($HP134,'Progress check conditions'!$S$13:$T$15,2,TRUE),IF($M134='Progress check conditions'!$N$16,VLOOKUP($HP134,'Progress check conditions'!$S$16:$T$18,2,TRUE),IF($M134='Progress check conditions'!$N$19,VLOOKUP($HP134,'Progress check conditions'!$S$19:$T$21,2,TRUE),VLOOKUP($HP134,'Progress check conditions'!$S$22:$T$24,2,TRUE))))))),"No judgement")</f>
        <v>No judgement</v>
      </c>
      <c r="HR134" s="115"/>
      <c r="HS134" s="116"/>
      <c r="HT134" s="117"/>
    </row>
    <row r="135" spans="1:228" x14ac:dyDescent="0.3">
      <c r="A135" s="156"/>
      <c r="B135" s="110"/>
      <c r="C135" s="111"/>
      <c r="D135" s="109"/>
      <c r="E135" s="112"/>
      <c r="F135" s="112"/>
      <c r="G135" s="112"/>
      <c r="H135" s="112"/>
      <c r="I135" s="113"/>
      <c r="J135" s="109"/>
      <c r="K135" s="113"/>
      <c r="L135" s="109"/>
      <c r="M135" s="114"/>
      <c r="N135" s="1"/>
      <c r="O135" s="5"/>
      <c r="P135" s="8"/>
      <c r="Q135" s="6"/>
      <c r="R135" s="5"/>
      <c r="S135" s="9"/>
      <c r="T135" s="1"/>
      <c r="U135" s="4"/>
      <c r="V135" s="8"/>
      <c r="W135" s="6"/>
      <c r="X135" s="4"/>
      <c r="Y135" s="9"/>
      <c r="Z135" s="1"/>
      <c r="AA135" s="4"/>
      <c r="AB135" s="8"/>
      <c r="AC135" s="6"/>
      <c r="AD135" s="4"/>
      <c r="AE135" s="9"/>
      <c r="AF135" s="1"/>
      <c r="AG135" s="3"/>
      <c r="AH135" s="7"/>
      <c r="AI135" s="3"/>
      <c r="AJ135" s="4"/>
      <c r="AK135" s="15"/>
      <c r="AL135" s="1"/>
      <c r="AM135" s="3"/>
      <c r="AN135" s="7"/>
      <c r="AO135" s="3"/>
      <c r="AP135" s="4"/>
      <c r="AQ135" s="15"/>
      <c r="AR135" s="1"/>
      <c r="AS135" s="3"/>
      <c r="AT135" s="43"/>
      <c r="AU135" s="130">
        <f>'Multipliers for tiers'!$C$4*SUM(N135,Q135,T135,W135,AF135,AC135,AI135,Z135,AL135,AO135,AR135)+'Multipliers for tiers'!$C$5*SUM(O135,R135,U135,X135,AG135,AD135,AJ135,AA135,AM135,AP135,AS135)+'Multipliers for tiers'!$C$6*SUM(P135,S135,V135,Y135,AH135,AE135,AK135,AB135,AN135,AQ135,AT135)</f>
        <v>0</v>
      </c>
      <c r="AV135" s="141">
        <f t="shared" si="20"/>
        <v>0</v>
      </c>
      <c r="AW135" s="151" t="str">
        <f t="shared" si="21"/>
        <v xml:space="preserve"> </v>
      </c>
      <c r="AX135" s="164" t="str">
        <f>IFERROR(IF($M135='Progress check conditions'!$B$4,VLOOKUP($AW135,'Progress check conditions'!$C$4:$D$6,2,TRUE),IF($M135='Progress check conditions'!$B$7,VLOOKUP($AW135,'Progress check conditions'!$C$7:$D$9,2,TRUE),IF($M135='Progress check conditions'!$B$10,VLOOKUP($AW135,'Progress check conditions'!$C$10:$D$12,2,TRUE),IF($M135='Progress check conditions'!$B$13,VLOOKUP($AW135,'Progress check conditions'!$C$13:$D$15,2,TRUE),IF($M135='Progress check conditions'!$B$16,VLOOKUP($AW135,'Progress check conditions'!$C$16:$D$18,2,TRUE),IF($M135='Progress check conditions'!$B$19,VLOOKUP($AW135,'Progress check conditions'!$C$19:$D$21,2,TRUE),VLOOKUP($AW135,'Progress check conditions'!$C$22:$D$24,2,TRUE))))))),"No judgement")</f>
        <v>No judgement</v>
      </c>
      <c r="AY135" s="115"/>
      <c r="AZ135" s="116"/>
      <c r="BA135" s="117"/>
      <c r="BB135" s="6"/>
      <c r="BC135" s="5"/>
      <c r="BD135" s="8"/>
      <c r="BE135" s="6"/>
      <c r="BF135" s="5"/>
      <c r="BG135" s="9"/>
      <c r="BH135" s="1"/>
      <c r="BI135" s="4"/>
      <c r="BJ135" s="8"/>
      <c r="BK135" s="6"/>
      <c r="BL135" s="4"/>
      <c r="BM135" s="9"/>
      <c r="BN135" s="1"/>
      <c r="BO135" s="4"/>
      <c r="BP135" s="8"/>
      <c r="BQ135" s="6"/>
      <c r="BR135" s="4"/>
      <c r="BS135" s="9"/>
      <c r="BT135" s="1"/>
      <c r="BU135" s="3"/>
      <c r="BV135" s="7"/>
      <c r="BW135" s="3"/>
      <c r="BX135" s="4"/>
      <c r="BY135" s="15"/>
      <c r="BZ135" s="1"/>
      <c r="CA135" s="3"/>
      <c r="CB135" s="7"/>
      <c r="CC135" s="3"/>
      <c r="CD135" s="4"/>
      <c r="CE135" s="15"/>
      <c r="CF135" s="1"/>
      <c r="CG135" s="3"/>
      <c r="CH135" s="7"/>
      <c r="CI135" s="2"/>
      <c r="CJ135" s="4"/>
      <c r="CK135" s="19"/>
      <c r="CL135" s="3"/>
      <c r="CM135" s="4"/>
      <c r="CN135" s="15"/>
      <c r="CO135" s="130">
        <f>'Multipliers for tiers'!$F$4*SUM(BB135,BE135,BH135,BK135,BN135,BQ135,BZ135,BW135,CC135,BT135,CF135,CI135,CL135)+'Multipliers for tiers'!$F$5*SUM(BC135,BF135,BI135,BL135,BO135,BR135,CA135,BX135,CD135,BU135,CG135,CJ135,CM135)+'Multipliers for tiers'!$F$6*SUM(BD135,BG135,BJ135,BM135,BP135,BS135,CB135,BY135,CE135,BV135,CH135,CK135,CN135)</f>
        <v>0</v>
      </c>
      <c r="CP135" s="144">
        <f t="shared" si="22"/>
        <v>0</v>
      </c>
      <c r="CQ135" s="133" t="str">
        <f t="shared" si="23"/>
        <v xml:space="preserve"> </v>
      </c>
      <c r="CR135" s="164" t="str">
        <f>IFERROR(IF($M135='Progress check conditions'!$F$4,VLOOKUP($CQ135,'Progress check conditions'!$G$4:$H$6,2,TRUE),IF($M135='Progress check conditions'!$F$7,VLOOKUP($CQ135,'Progress check conditions'!$G$7:$H$9,2,TRUE),IF($M135='Progress check conditions'!$F$10,VLOOKUP($CQ135,'Progress check conditions'!$G$10:$H$12,2,TRUE),IF($M135='Progress check conditions'!$F$13,VLOOKUP($CQ135,'Progress check conditions'!$G$13:$H$15,2,TRUE),IF($M135='Progress check conditions'!$F$16,VLOOKUP($CQ135,'Progress check conditions'!$G$16:$H$18,2,TRUE),IF($M135='Progress check conditions'!$F$19,VLOOKUP($CQ135,'Progress check conditions'!$G$19:$H$21,2,TRUE),VLOOKUP($CQ135,'Progress check conditions'!$G$22:$H$24,2,TRUE))))))),"No judgement")</f>
        <v>No judgement</v>
      </c>
      <c r="CS135" s="115"/>
      <c r="CT135" s="116"/>
      <c r="CU135" s="117"/>
      <c r="CV135" s="1"/>
      <c r="CW135" s="5"/>
      <c r="CX135" s="8"/>
      <c r="CY135" s="6"/>
      <c r="CZ135" s="5"/>
      <c r="DA135" s="9"/>
      <c r="DB135" s="1"/>
      <c r="DC135" s="4"/>
      <c r="DD135" s="8"/>
      <c r="DE135" s="6"/>
      <c r="DF135" s="4"/>
      <c r="DG135" s="9"/>
      <c r="DH135" s="1"/>
      <c r="DI135" s="4"/>
      <c r="DJ135" s="8"/>
      <c r="DK135" s="6"/>
      <c r="DL135" s="4"/>
      <c r="DM135" s="9"/>
      <c r="DN135" s="1"/>
      <c r="DO135" s="3"/>
      <c r="DP135" s="7"/>
      <c r="DQ135" s="3"/>
      <c r="DR135" s="4"/>
      <c r="DS135" s="15"/>
      <c r="DT135" s="1"/>
      <c r="DU135" s="3"/>
      <c r="DV135" s="7"/>
      <c r="DW135" s="3"/>
      <c r="DX135" s="4"/>
      <c r="DY135" s="15"/>
      <c r="DZ135" s="1"/>
      <c r="EA135" s="3"/>
      <c r="EB135" s="7"/>
      <c r="EC135" s="3"/>
      <c r="ED135" s="4"/>
      <c r="EE135" s="15"/>
      <c r="EF135" s="130">
        <f>'Multipliers for tiers'!$I$4*SUM(CV135,CY135,DB135,DE135,DH135,DQ135,DN135,DT135,DK135,DW135,DZ135,EC135)+'Multipliers for tiers'!$I$5*SUM(CW135,CZ135,DC135,DF135,DI135,DR135,DO135,DU135,DL135,DX135,EA135,ED135)+'Multipliers for tiers'!$I$6*SUM(CX135,DA135,DD135,DG135,DJ135,DS135,DP135,DV135,DM135,DY135,EB135,EE135)</f>
        <v>0</v>
      </c>
      <c r="EG135" s="144">
        <f t="shared" si="24"/>
        <v>0</v>
      </c>
      <c r="EH135" s="133" t="str">
        <f t="shared" si="25"/>
        <v xml:space="preserve"> </v>
      </c>
      <c r="EI135" s="164" t="str">
        <f>IFERROR(IF($M135='Progress check conditions'!$J$4,VLOOKUP($EH135,'Progress check conditions'!$K$4:$L$6,2,TRUE),IF($M135='Progress check conditions'!$J$7,VLOOKUP($EH135,'Progress check conditions'!$K$7:$L$9,2,TRUE),IF($M135='Progress check conditions'!$J$10,VLOOKUP($EH135,'Progress check conditions'!$K$10:$L$12,2,TRUE),IF($M135='Progress check conditions'!$J$13,VLOOKUP($EH135,'Progress check conditions'!$K$13:$L$15,2,TRUE),IF($M135='Progress check conditions'!$J$16,VLOOKUP($EH135,'Progress check conditions'!$K$16:$L$18,2,TRUE),IF($M135='Progress check conditions'!$J$19,VLOOKUP($EH135,'Progress check conditions'!$K$19:$L$21,2,TRUE),VLOOKUP($EH135,'Progress check conditions'!$K$22:$L$24,2,TRUE))))))),"No judgement")</f>
        <v>No judgement</v>
      </c>
      <c r="EJ135" s="115"/>
      <c r="EK135" s="116"/>
      <c r="EL135" s="117"/>
      <c r="EM135" s="1"/>
      <c r="EN135" s="4"/>
      <c r="EO135" s="16"/>
      <c r="EP135" s="8"/>
      <c r="EQ135" s="6"/>
      <c r="ER135" s="6"/>
      <c r="ES135" s="6"/>
      <c r="ET135" s="5"/>
      <c r="EU135" s="1"/>
      <c r="EV135" s="4"/>
      <c r="EW135" s="16"/>
      <c r="EX135" s="8"/>
      <c r="EY135" s="6"/>
      <c r="EZ135" s="4"/>
      <c r="FA135" s="16"/>
      <c r="FB135" s="9"/>
      <c r="FC135" s="1"/>
      <c r="FD135" s="4"/>
      <c r="FE135" s="16"/>
      <c r="FF135" s="8"/>
      <c r="FG135" s="6"/>
      <c r="FH135" s="4"/>
      <c r="FI135" s="16"/>
      <c r="FJ135" s="9"/>
      <c r="FK135" s="1"/>
      <c r="FL135" s="4"/>
      <c r="FM135" s="16"/>
      <c r="FN135" s="7"/>
      <c r="FO135" s="3"/>
      <c r="FP135" s="5"/>
      <c r="FQ135" s="5"/>
      <c r="FR135" s="15"/>
      <c r="FS135" s="1"/>
      <c r="FT135" s="4"/>
      <c r="FU135" s="16"/>
      <c r="FV135" s="7"/>
      <c r="FW135" s="3"/>
      <c r="FX135" s="5"/>
      <c r="FY135" s="5"/>
      <c r="FZ135" s="15"/>
      <c r="GA135" s="1"/>
      <c r="GB135" s="4"/>
      <c r="GC135" s="4"/>
      <c r="GD135" s="7"/>
      <c r="GE135" s="3"/>
      <c r="GF135" s="5"/>
      <c r="GG135" s="5"/>
      <c r="GH135" s="15"/>
      <c r="GI135" s="130">
        <f>'Multipliers for tiers'!$L$4*SUM(EM135,EQ135,EU135,EY135,FC135,FG135,FK135,FO135,FS135,FW135,GA135,GE135)+'Multipliers for tiers'!$L$5*SUM(EN135,ER135,EV135,EZ135,FD135,FH135,FL135,FP135,FT135,FX135,GB135,GF135)+'Multipliers for tiers'!$L$6*SUM(EO135,ES135,EW135,FA135,FE135,FI135,FM135,FQ135,FU135,FY135,GC135,GG135)+'Multipliers for tiers'!$L$7*SUM(EP135,ET135,EX135,FB135,FF135,FJ135,FN135,FR135,FV135,FZ135,GD135,GH135)</f>
        <v>0</v>
      </c>
      <c r="GJ135" s="144">
        <f t="shared" si="26"/>
        <v>0</v>
      </c>
      <c r="GK135" s="136" t="str">
        <f t="shared" si="27"/>
        <v xml:space="preserve"> </v>
      </c>
      <c r="GL135" s="164" t="str">
        <f>IFERROR(IF($M135='Progress check conditions'!$N$4,VLOOKUP($GK135,'Progress check conditions'!$O$4:$P$6,2,TRUE),IF($M135='Progress check conditions'!$N$7,VLOOKUP($GK135,'Progress check conditions'!$O$7:$P$9,2,TRUE),IF($M135='Progress check conditions'!$N$10,VLOOKUP($GK135,'Progress check conditions'!$O$10:$P$12,2,TRUE),IF($M135='Progress check conditions'!$N$13,VLOOKUP($GK135,'Progress check conditions'!$O$13:$P$15,2,TRUE),IF($M135='Progress check conditions'!$N$16,VLOOKUP($GK135,'Progress check conditions'!$O$16:$P$18,2,TRUE),IF($M135='Progress check conditions'!$N$19,VLOOKUP($GK135,'Progress check conditions'!$O$19:$P$21,2,TRUE),VLOOKUP($GK135,'Progress check conditions'!$O$22:$P$24,2,TRUE))))))),"No judgement")</f>
        <v>No judgement</v>
      </c>
      <c r="GM135" s="115"/>
      <c r="GN135" s="116"/>
      <c r="GO135" s="117"/>
      <c r="GP135" s="1"/>
      <c r="GQ135" s="4"/>
      <c r="GR135" s="4"/>
      <c r="GS135" s="8"/>
      <c r="GT135" s="6"/>
      <c r="GU135" s="6"/>
      <c r="GV135" s="6"/>
      <c r="GW135" s="5"/>
      <c r="GX135" s="1"/>
      <c r="GY135" s="4"/>
      <c r="GZ135" s="4"/>
      <c r="HA135" s="8"/>
      <c r="HB135" s="6"/>
      <c r="HC135" s="4"/>
      <c r="HD135" s="4"/>
      <c r="HE135" s="9"/>
      <c r="HF135" s="1"/>
      <c r="HG135" s="4"/>
      <c r="HH135" s="4"/>
      <c r="HI135" s="8"/>
      <c r="HJ135" s="6"/>
      <c r="HK135" s="4"/>
      <c r="HL135" s="4"/>
      <c r="HM135" s="9"/>
      <c r="HN135" s="130">
        <f>'Multipliers for tiers'!$O$4*SUM(GP135,GT135,GX135,HB135,HF135,HJ135)+'Multipliers for tiers'!$O$5*SUM(GQ135,GU135,GY135,HC135,HG135,HK135)+'Multipliers for tiers'!$O$6*SUM(GR135,GV135,GZ135,HD135,HH135,HL135)+'Multipliers for tiers'!$O$7*SUM(GS135,GW135,HA135,HE135,HI135,HM135)</f>
        <v>0</v>
      </c>
      <c r="HO135" s="144">
        <f t="shared" si="28"/>
        <v>0</v>
      </c>
      <c r="HP135" s="136" t="str">
        <f t="shared" si="29"/>
        <v xml:space="preserve"> </v>
      </c>
      <c r="HQ135" s="164" t="str">
        <f>IFERROR(IF($M135='Progress check conditions'!$N$4,VLOOKUP($HP135,'Progress check conditions'!$S$4:$T$6,2,TRUE),IF($M135='Progress check conditions'!$N$7,VLOOKUP($HP135,'Progress check conditions'!$S$7:$T$9,2,TRUE),IF($M135='Progress check conditions'!$N$10,VLOOKUP($HP135,'Progress check conditions'!$S$10:$T$12,2,TRUE),IF($M135='Progress check conditions'!$N$13,VLOOKUP($HP135,'Progress check conditions'!$S$13:$T$15,2,TRUE),IF($M135='Progress check conditions'!$N$16,VLOOKUP($HP135,'Progress check conditions'!$S$16:$T$18,2,TRUE),IF($M135='Progress check conditions'!$N$19,VLOOKUP($HP135,'Progress check conditions'!$S$19:$T$21,2,TRUE),VLOOKUP($HP135,'Progress check conditions'!$S$22:$T$24,2,TRUE))))))),"No judgement")</f>
        <v>No judgement</v>
      </c>
      <c r="HR135" s="115"/>
      <c r="HS135" s="116"/>
      <c r="HT135" s="117"/>
    </row>
    <row r="136" spans="1:228" x14ac:dyDescent="0.3">
      <c r="A136" s="156"/>
      <c r="B136" s="110"/>
      <c r="C136" s="111"/>
      <c r="D136" s="109"/>
      <c r="E136" s="112"/>
      <c r="F136" s="112"/>
      <c r="G136" s="112"/>
      <c r="H136" s="112"/>
      <c r="I136" s="113"/>
      <c r="J136" s="109"/>
      <c r="K136" s="113"/>
      <c r="L136" s="109"/>
      <c r="M136" s="114"/>
      <c r="N136" s="1"/>
      <c r="O136" s="5"/>
      <c r="P136" s="8"/>
      <c r="Q136" s="6"/>
      <c r="R136" s="5"/>
      <c r="S136" s="9"/>
      <c r="T136" s="1"/>
      <c r="U136" s="4"/>
      <c r="V136" s="8"/>
      <c r="W136" s="6"/>
      <c r="X136" s="4"/>
      <c r="Y136" s="9"/>
      <c r="Z136" s="1"/>
      <c r="AA136" s="4"/>
      <c r="AB136" s="8"/>
      <c r="AC136" s="6"/>
      <c r="AD136" s="4"/>
      <c r="AE136" s="9"/>
      <c r="AF136" s="1"/>
      <c r="AG136" s="3"/>
      <c r="AH136" s="7"/>
      <c r="AI136" s="3"/>
      <c r="AJ136" s="4"/>
      <c r="AK136" s="15"/>
      <c r="AL136" s="1"/>
      <c r="AM136" s="3"/>
      <c r="AN136" s="7"/>
      <c r="AO136" s="3"/>
      <c r="AP136" s="4"/>
      <c r="AQ136" s="15"/>
      <c r="AR136" s="1"/>
      <c r="AS136" s="3"/>
      <c r="AT136" s="43"/>
      <c r="AU136" s="130">
        <f>'Multipliers for tiers'!$C$4*SUM(N136,Q136,T136,W136,AF136,AC136,AI136,Z136,AL136,AO136,AR136)+'Multipliers for tiers'!$C$5*SUM(O136,R136,U136,X136,AG136,AD136,AJ136,AA136,AM136,AP136,AS136)+'Multipliers for tiers'!$C$6*SUM(P136,S136,V136,Y136,AH136,AE136,AK136,AB136,AN136,AQ136,AT136)</f>
        <v>0</v>
      </c>
      <c r="AV136" s="141">
        <f t="shared" si="20"/>
        <v>0</v>
      </c>
      <c r="AW136" s="151" t="str">
        <f t="shared" si="21"/>
        <v xml:space="preserve"> </v>
      </c>
      <c r="AX136" s="164" t="str">
        <f>IFERROR(IF($M136='Progress check conditions'!$B$4,VLOOKUP($AW136,'Progress check conditions'!$C$4:$D$6,2,TRUE),IF($M136='Progress check conditions'!$B$7,VLOOKUP($AW136,'Progress check conditions'!$C$7:$D$9,2,TRUE),IF($M136='Progress check conditions'!$B$10,VLOOKUP($AW136,'Progress check conditions'!$C$10:$D$12,2,TRUE),IF($M136='Progress check conditions'!$B$13,VLOOKUP($AW136,'Progress check conditions'!$C$13:$D$15,2,TRUE),IF($M136='Progress check conditions'!$B$16,VLOOKUP($AW136,'Progress check conditions'!$C$16:$D$18,2,TRUE),IF($M136='Progress check conditions'!$B$19,VLOOKUP($AW136,'Progress check conditions'!$C$19:$D$21,2,TRUE),VLOOKUP($AW136,'Progress check conditions'!$C$22:$D$24,2,TRUE))))))),"No judgement")</f>
        <v>No judgement</v>
      </c>
      <c r="AY136" s="115"/>
      <c r="AZ136" s="116"/>
      <c r="BA136" s="117"/>
      <c r="BB136" s="6"/>
      <c r="BC136" s="5"/>
      <c r="BD136" s="8"/>
      <c r="BE136" s="6"/>
      <c r="BF136" s="5"/>
      <c r="BG136" s="9"/>
      <c r="BH136" s="1"/>
      <c r="BI136" s="4"/>
      <c r="BJ136" s="8"/>
      <c r="BK136" s="6"/>
      <c r="BL136" s="4"/>
      <c r="BM136" s="9"/>
      <c r="BN136" s="1"/>
      <c r="BO136" s="4"/>
      <c r="BP136" s="8"/>
      <c r="BQ136" s="6"/>
      <c r="BR136" s="4"/>
      <c r="BS136" s="9"/>
      <c r="BT136" s="1"/>
      <c r="BU136" s="3"/>
      <c r="BV136" s="7"/>
      <c r="BW136" s="3"/>
      <c r="BX136" s="4"/>
      <c r="BY136" s="15"/>
      <c r="BZ136" s="1"/>
      <c r="CA136" s="3"/>
      <c r="CB136" s="7"/>
      <c r="CC136" s="3"/>
      <c r="CD136" s="4"/>
      <c r="CE136" s="15"/>
      <c r="CF136" s="1"/>
      <c r="CG136" s="3"/>
      <c r="CH136" s="7"/>
      <c r="CI136" s="2"/>
      <c r="CJ136" s="4"/>
      <c r="CK136" s="19"/>
      <c r="CL136" s="3"/>
      <c r="CM136" s="4"/>
      <c r="CN136" s="15"/>
      <c r="CO136" s="130">
        <f>'Multipliers for tiers'!$F$4*SUM(BB136,BE136,BH136,BK136,BN136,BQ136,BZ136,BW136,CC136,BT136,CF136,CI136,CL136)+'Multipliers for tiers'!$F$5*SUM(BC136,BF136,BI136,BL136,BO136,BR136,CA136,BX136,CD136,BU136,CG136,CJ136,CM136)+'Multipliers for tiers'!$F$6*SUM(BD136,BG136,BJ136,BM136,BP136,BS136,CB136,BY136,CE136,BV136,CH136,CK136,CN136)</f>
        <v>0</v>
      </c>
      <c r="CP136" s="144">
        <f t="shared" si="22"/>
        <v>0</v>
      </c>
      <c r="CQ136" s="133" t="str">
        <f t="shared" si="23"/>
        <v xml:space="preserve"> </v>
      </c>
      <c r="CR136" s="164" t="str">
        <f>IFERROR(IF($M136='Progress check conditions'!$F$4,VLOOKUP($CQ136,'Progress check conditions'!$G$4:$H$6,2,TRUE),IF($M136='Progress check conditions'!$F$7,VLOOKUP($CQ136,'Progress check conditions'!$G$7:$H$9,2,TRUE),IF($M136='Progress check conditions'!$F$10,VLOOKUP($CQ136,'Progress check conditions'!$G$10:$H$12,2,TRUE),IF($M136='Progress check conditions'!$F$13,VLOOKUP($CQ136,'Progress check conditions'!$G$13:$H$15,2,TRUE),IF($M136='Progress check conditions'!$F$16,VLOOKUP($CQ136,'Progress check conditions'!$G$16:$H$18,2,TRUE),IF($M136='Progress check conditions'!$F$19,VLOOKUP($CQ136,'Progress check conditions'!$G$19:$H$21,2,TRUE),VLOOKUP($CQ136,'Progress check conditions'!$G$22:$H$24,2,TRUE))))))),"No judgement")</f>
        <v>No judgement</v>
      </c>
      <c r="CS136" s="115"/>
      <c r="CT136" s="116"/>
      <c r="CU136" s="117"/>
      <c r="CV136" s="1"/>
      <c r="CW136" s="5"/>
      <c r="CX136" s="8"/>
      <c r="CY136" s="6"/>
      <c r="CZ136" s="5"/>
      <c r="DA136" s="9"/>
      <c r="DB136" s="1"/>
      <c r="DC136" s="4"/>
      <c r="DD136" s="8"/>
      <c r="DE136" s="6"/>
      <c r="DF136" s="4"/>
      <c r="DG136" s="9"/>
      <c r="DH136" s="1"/>
      <c r="DI136" s="4"/>
      <c r="DJ136" s="8"/>
      <c r="DK136" s="6"/>
      <c r="DL136" s="4"/>
      <c r="DM136" s="9"/>
      <c r="DN136" s="1"/>
      <c r="DO136" s="3"/>
      <c r="DP136" s="7"/>
      <c r="DQ136" s="3"/>
      <c r="DR136" s="4"/>
      <c r="DS136" s="15"/>
      <c r="DT136" s="1"/>
      <c r="DU136" s="3"/>
      <c r="DV136" s="7"/>
      <c r="DW136" s="3"/>
      <c r="DX136" s="4"/>
      <c r="DY136" s="15"/>
      <c r="DZ136" s="1"/>
      <c r="EA136" s="3"/>
      <c r="EB136" s="7"/>
      <c r="EC136" s="3"/>
      <c r="ED136" s="4"/>
      <c r="EE136" s="15"/>
      <c r="EF136" s="130">
        <f>'Multipliers for tiers'!$I$4*SUM(CV136,CY136,DB136,DE136,DH136,DQ136,DN136,DT136,DK136,DW136,DZ136,EC136)+'Multipliers for tiers'!$I$5*SUM(CW136,CZ136,DC136,DF136,DI136,DR136,DO136,DU136,DL136,DX136,EA136,ED136)+'Multipliers for tiers'!$I$6*SUM(CX136,DA136,DD136,DG136,DJ136,DS136,DP136,DV136,DM136,DY136,EB136,EE136)</f>
        <v>0</v>
      </c>
      <c r="EG136" s="144">
        <f t="shared" si="24"/>
        <v>0</v>
      </c>
      <c r="EH136" s="133" t="str">
        <f t="shared" si="25"/>
        <v xml:space="preserve"> </v>
      </c>
      <c r="EI136" s="164" t="str">
        <f>IFERROR(IF($M136='Progress check conditions'!$J$4,VLOOKUP($EH136,'Progress check conditions'!$K$4:$L$6,2,TRUE),IF($M136='Progress check conditions'!$J$7,VLOOKUP($EH136,'Progress check conditions'!$K$7:$L$9,2,TRUE),IF($M136='Progress check conditions'!$J$10,VLOOKUP($EH136,'Progress check conditions'!$K$10:$L$12,2,TRUE),IF($M136='Progress check conditions'!$J$13,VLOOKUP($EH136,'Progress check conditions'!$K$13:$L$15,2,TRUE),IF($M136='Progress check conditions'!$J$16,VLOOKUP($EH136,'Progress check conditions'!$K$16:$L$18,2,TRUE),IF($M136='Progress check conditions'!$J$19,VLOOKUP($EH136,'Progress check conditions'!$K$19:$L$21,2,TRUE),VLOOKUP($EH136,'Progress check conditions'!$K$22:$L$24,2,TRUE))))))),"No judgement")</f>
        <v>No judgement</v>
      </c>
      <c r="EJ136" s="115"/>
      <c r="EK136" s="116"/>
      <c r="EL136" s="117"/>
      <c r="EM136" s="1"/>
      <c r="EN136" s="4"/>
      <c r="EO136" s="16"/>
      <c r="EP136" s="8"/>
      <c r="EQ136" s="6"/>
      <c r="ER136" s="6"/>
      <c r="ES136" s="6"/>
      <c r="ET136" s="5"/>
      <c r="EU136" s="1"/>
      <c r="EV136" s="4"/>
      <c r="EW136" s="16"/>
      <c r="EX136" s="8"/>
      <c r="EY136" s="6"/>
      <c r="EZ136" s="4"/>
      <c r="FA136" s="16"/>
      <c r="FB136" s="9"/>
      <c r="FC136" s="1"/>
      <c r="FD136" s="4"/>
      <c r="FE136" s="16"/>
      <c r="FF136" s="8"/>
      <c r="FG136" s="6"/>
      <c r="FH136" s="4"/>
      <c r="FI136" s="16"/>
      <c r="FJ136" s="9"/>
      <c r="FK136" s="1"/>
      <c r="FL136" s="4"/>
      <c r="FM136" s="16"/>
      <c r="FN136" s="7"/>
      <c r="FO136" s="3"/>
      <c r="FP136" s="5"/>
      <c r="FQ136" s="5"/>
      <c r="FR136" s="15"/>
      <c r="FS136" s="1"/>
      <c r="FT136" s="4"/>
      <c r="FU136" s="16"/>
      <c r="FV136" s="7"/>
      <c r="FW136" s="3"/>
      <c r="FX136" s="5"/>
      <c r="FY136" s="5"/>
      <c r="FZ136" s="15"/>
      <c r="GA136" s="1"/>
      <c r="GB136" s="4"/>
      <c r="GC136" s="4"/>
      <c r="GD136" s="7"/>
      <c r="GE136" s="3"/>
      <c r="GF136" s="5"/>
      <c r="GG136" s="5"/>
      <c r="GH136" s="15"/>
      <c r="GI136" s="130">
        <f>'Multipliers for tiers'!$L$4*SUM(EM136,EQ136,EU136,EY136,FC136,FG136,FK136,FO136,FS136,FW136,GA136,GE136)+'Multipliers for tiers'!$L$5*SUM(EN136,ER136,EV136,EZ136,FD136,FH136,FL136,FP136,FT136,FX136,GB136,GF136)+'Multipliers for tiers'!$L$6*SUM(EO136,ES136,EW136,FA136,FE136,FI136,FM136,FQ136,FU136,FY136,GC136,GG136)+'Multipliers for tiers'!$L$7*SUM(EP136,ET136,EX136,FB136,FF136,FJ136,FN136,FR136,FV136,FZ136,GD136,GH136)</f>
        <v>0</v>
      </c>
      <c r="GJ136" s="144">
        <f t="shared" si="26"/>
        <v>0</v>
      </c>
      <c r="GK136" s="136" t="str">
        <f t="shared" si="27"/>
        <v xml:space="preserve"> </v>
      </c>
      <c r="GL136" s="164" t="str">
        <f>IFERROR(IF($M136='Progress check conditions'!$N$4,VLOOKUP($GK136,'Progress check conditions'!$O$4:$P$6,2,TRUE),IF($M136='Progress check conditions'!$N$7,VLOOKUP($GK136,'Progress check conditions'!$O$7:$P$9,2,TRUE),IF($M136='Progress check conditions'!$N$10,VLOOKUP($GK136,'Progress check conditions'!$O$10:$P$12,2,TRUE),IF($M136='Progress check conditions'!$N$13,VLOOKUP($GK136,'Progress check conditions'!$O$13:$P$15,2,TRUE),IF($M136='Progress check conditions'!$N$16,VLOOKUP($GK136,'Progress check conditions'!$O$16:$P$18,2,TRUE),IF($M136='Progress check conditions'!$N$19,VLOOKUP($GK136,'Progress check conditions'!$O$19:$P$21,2,TRUE),VLOOKUP($GK136,'Progress check conditions'!$O$22:$P$24,2,TRUE))))))),"No judgement")</f>
        <v>No judgement</v>
      </c>
      <c r="GM136" s="115"/>
      <c r="GN136" s="116"/>
      <c r="GO136" s="117"/>
      <c r="GP136" s="1"/>
      <c r="GQ136" s="4"/>
      <c r="GR136" s="4"/>
      <c r="GS136" s="8"/>
      <c r="GT136" s="6"/>
      <c r="GU136" s="6"/>
      <c r="GV136" s="6"/>
      <c r="GW136" s="5"/>
      <c r="GX136" s="1"/>
      <c r="GY136" s="4"/>
      <c r="GZ136" s="4"/>
      <c r="HA136" s="8"/>
      <c r="HB136" s="6"/>
      <c r="HC136" s="4"/>
      <c r="HD136" s="4"/>
      <c r="HE136" s="9"/>
      <c r="HF136" s="1"/>
      <c r="HG136" s="4"/>
      <c r="HH136" s="4"/>
      <c r="HI136" s="8"/>
      <c r="HJ136" s="6"/>
      <c r="HK136" s="4"/>
      <c r="HL136" s="4"/>
      <c r="HM136" s="9"/>
      <c r="HN136" s="130">
        <f>'Multipliers for tiers'!$O$4*SUM(GP136,GT136,GX136,HB136,HF136,HJ136)+'Multipliers for tiers'!$O$5*SUM(GQ136,GU136,GY136,HC136,HG136,HK136)+'Multipliers for tiers'!$O$6*SUM(GR136,GV136,GZ136,HD136,HH136,HL136)+'Multipliers for tiers'!$O$7*SUM(GS136,GW136,HA136,HE136,HI136,HM136)</f>
        <v>0</v>
      </c>
      <c r="HO136" s="144">
        <f t="shared" si="28"/>
        <v>0</v>
      </c>
      <c r="HP136" s="136" t="str">
        <f t="shared" si="29"/>
        <v xml:space="preserve"> </v>
      </c>
      <c r="HQ136" s="164" t="str">
        <f>IFERROR(IF($M136='Progress check conditions'!$N$4,VLOOKUP($HP136,'Progress check conditions'!$S$4:$T$6,2,TRUE),IF($M136='Progress check conditions'!$N$7,VLOOKUP($HP136,'Progress check conditions'!$S$7:$T$9,2,TRUE),IF($M136='Progress check conditions'!$N$10,VLOOKUP($HP136,'Progress check conditions'!$S$10:$T$12,2,TRUE),IF($M136='Progress check conditions'!$N$13,VLOOKUP($HP136,'Progress check conditions'!$S$13:$T$15,2,TRUE),IF($M136='Progress check conditions'!$N$16,VLOOKUP($HP136,'Progress check conditions'!$S$16:$T$18,2,TRUE),IF($M136='Progress check conditions'!$N$19,VLOOKUP($HP136,'Progress check conditions'!$S$19:$T$21,2,TRUE),VLOOKUP($HP136,'Progress check conditions'!$S$22:$T$24,2,TRUE))))))),"No judgement")</f>
        <v>No judgement</v>
      </c>
      <c r="HR136" s="115"/>
      <c r="HS136" s="116"/>
      <c r="HT136" s="117"/>
    </row>
    <row r="137" spans="1:228" x14ac:dyDescent="0.3">
      <c r="A137" s="156"/>
      <c r="B137" s="110"/>
      <c r="C137" s="111"/>
      <c r="D137" s="109"/>
      <c r="E137" s="112"/>
      <c r="F137" s="112"/>
      <c r="G137" s="112"/>
      <c r="H137" s="112"/>
      <c r="I137" s="113"/>
      <c r="J137" s="109"/>
      <c r="K137" s="113"/>
      <c r="L137" s="109"/>
      <c r="M137" s="114"/>
      <c r="N137" s="1"/>
      <c r="O137" s="5"/>
      <c r="P137" s="8"/>
      <c r="Q137" s="6"/>
      <c r="R137" s="5"/>
      <c r="S137" s="9"/>
      <c r="T137" s="1"/>
      <c r="U137" s="4"/>
      <c r="V137" s="8"/>
      <c r="W137" s="6"/>
      <c r="X137" s="4"/>
      <c r="Y137" s="9"/>
      <c r="Z137" s="1"/>
      <c r="AA137" s="4"/>
      <c r="AB137" s="8"/>
      <c r="AC137" s="6"/>
      <c r="AD137" s="4"/>
      <c r="AE137" s="9"/>
      <c r="AF137" s="1"/>
      <c r="AG137" s="3"/>
      <c r="AH137" s="7"/>
      <c r="AI137" s="3"/>
      <c r="AJ137" s="4"/>
      <c r="AK137" s="15"/>
      <c r="AL137" s="1"/>
      <c r="AM137" s="3"/>
      <c r="AN137" s="7"/>
      <c r="AO137" s="3"/>
      <c r="AP137" s="4"/>
      <c r="AQ137" s="15"/>
      <c r="AR137" s="1"/>
      <c r="AS137" s="3"/>
      <c r="AT137" s="43"/>
      <c r="AU137" s="130">
        <f>'Multipliers for tiers'!$C$4*SUM(N137,Q137,T137,W137,AF137,AC137,AI137,Z137,AL137,AO137,AR137)+'Multipliers for tiers'!$C$5*SUM(O137,R137,U137,X137,AG137,AD137,AJ137,AA137,AM137,AP137,AS137)+'Multipliers for tiers'!$C$6*SUM(P137,S137,V137,Y137,AH137,AE137,AK137,AB137,AN137,AQ137,AT137)</f>
        <v>0</v>
      </c>
      <c r="AV137" s="141">
        <f t="shared" si="20"/>
        <v>0</v>
      </c>
      <c r="AW137" s="151" t="str">
        <f t="shared" si="21"/>
        <v xml:space="preserve"> </v>
      </c>
      <c r="AX137" s="164" t="str">
        <f>IFERROR(IF($M137='Progress check conditions'!$B$4,VLOOKUP($AW137,'Progress check conditions'!$C$4:$D$6,2,TRUE),IF($M137='Progress check conditions'!$B$7,VLOOKUP($AW137,'Progress check conditions'!$C$7:$D$9,2,TRUE),IF($M137='Progress check conditions'!$B$10,VLOOKUP($AW137,'Progress check conditions'!$C$10:$D$12,2,TRUE),IF($M137='Progress check conditions'!$B$13,VLOOKUP($AW137,'Progress check conditions'!$C$13:$D$15,2,TRUE),IF($M137='Progress check conditions'!$B$16,VLOOKUP($AW137,'Progress check conditions'!$C$16:$D$18,2,TRUE),IF($M137='Progress check conditions'!$B$19,VLOOKUP($AW137,'Progress check conditions'!$C$19:$D$21,2,TRUE),VLOOKUP($AW137,'Progress check conditions'!$C$22:$D$24,2,TRUE))))))),"No judgement")</f>
        <v>No judgement</v>
      </c>
      <c r="AY137" s="115"/>
      <c r="AZ137" s="116"/>
      <c r="BA137" s="117"/>
      <c r="BB137" s="6"/>
      <c r="BC137" s="5"/>
      <c r="BD137" s="8"/>
      <c r="BE137" s="6"/>
      <c r="BF137" s="5"/>
      <c r="BG137" s="9"/>
      <c r="BH137" s="1"/>
      <c r="BI137" s="4"/>
      <c r="BJ137" s="8"/>
      <c r="BK137" s="6"/>
      <c r="BL137" s="4"/>
      <c r="BM137" s="9"/>
      <c r="BN137" s="1"/>
      <c r="BO137" s="4"/>
      <c r="BP137" s="8"/>
      <c r="BQ137" s="6"/>
      <c r="BR137" s="4"/>
      <c r="BS137" s="9"/>
      <c r="BT137" s="1"/>
      <c r="BU137" s="3"/>
      <c r="BV137" s="7"/>
      <c r="BW137" s="3"/>
      <c r="BX137" s="4"/>
      <c r="BY137" s="15"/>
      <c r="BZ137" s="1"/>
      <c r="CA137" s="3"/>
      <c r="CB137" s="7"/>
      <c r="CC137" s="3"/>
      <c r="CD137" s="4"/>
      <c r="CE137" s="15"/>
      <c r="CF137" s="1"/>
      <c r="CG137" s="3"/>
      <c r="CH137" s="7"/>
      <c r="CI137" s="2"/>
      <c r="CJ137" s="4"/>
      <c r="CK137" s="19"/>
      <c r="CL137" s="3"/>
      <c r="CM137" s="4"/>
      <c r="CN137" s="15"/>
      <c r="CO137" s="130">
        <f>'Multipliers for tiers'!$F$4*SUM(BB137,BE137,BH137,BK137,BN137,BQ137,BZ137,BW137,CC137,BT137,CF137,CI137,CL137)+'Multipliers for tiers'!$F$5*SUM(BC137,BF137,BI137,BL137,BO137,BR137,CA137,BX137,CD137,BU137,CG137,CJ137,CM137)+'Multipliers for tiers'!$F$6*SUM(BD137,BG137,BJ137,BM137,BP137,BS137,CB137,BY137,CE137,BV137,CH137,CK137,CN137)</f>
        <v>0</v>
      </c>
      <c r="CP137" s="144">
        <f t="shared" si="22"/>
        <v>0</v>
      </c>
      <c r="CQ137" s="133" t="str">
        <f t="shared" si="23"/>
        <v xml:space="preserve"> </v>
      </c>
      <c r="CR137" s="164" t="str">
        <f>IFERROR(IF($M137='Progress check conditions'!$F$4,VLOOKUP($CQ137,'Progress check conditions'!$G$4:$H$6,2,TRUE),IF($M137='Progress check conditions'!$F$7,VLOOKUP($CQ137,'Progress check conditions'!$G$7:$H$9,2,TRUE),IF($M137='Progress check conditions'!$F$10,VLOOKUP($CQ137,'Progress check conditions'!$G$10:$H$12,2,TRUE),IF($M137='Progress check conditions'!$F$13,VLOOKUP($CQ137,'Progress check conditions'!$G$13:$H$15,2,TRUE),IF($M137='Progress check conditions'!$F$16,VLOOKUP($CQ137,'Progress check conditions'!$G$16:$H$18,2,TRUE),IF($M137='Progress check conditions'!$F$19,VLOOKUP($CQ137,'Progress check conditions'!$G$19:$H$21,2,TRUE),VLOOKUP($CQ137,'Progress check conditions'!$G$22:$H$24,2,TRUE))))))),"No judgement")</f>
        <v>No judgement</v>
      </c>
      <c r="CS137" s="115"/>
      <c r="CT137" s="116"/>
      <c r="CU137" s="117"/>
      <c r="CV137" s="1"/>
      <c r="CW137" s="5"/>
      <c r="CX137" s="8"/>
      <c r="CY137" s="6"/>
      <c r="CZ137" s="5"/>
      <c r="DA137" s="9"/>
      <c r="DB137" s="1"/>
      <c r="DC137" s="4"/>
      <c r="DD137" s="8"/>
      <c r="DE137" s="6"/>
      <c r="DF137" s="4"/>
      <c r="DG137" s="9"/>
      <c r="DH137" s="1"/>
      <c r="DI137" s="4"/>
      <c r="DJ137" s="8"/>
      <c r="DK137" s="6"/>
      <c r="DL137" s="4"/>
      <c r="DM137" s="9"/>
      <c r="DN137" s="1"/>
      <c r="DO137" s="3"/>
      <c r="DP137" s="7"/>
      <c r="DQ137" s="3"/>
      <c r="DR137" s="4"/>
      <c r="DS137" s="15"/>
      <c r="DT137" s="1"/>
      <c r="DU137" s="3"/>
      <c r="DV137" s="7"/>
      <c r="DW137" s="3"/>
      <c r="DX137" s="4"/>
      <c r="DY137" s="15"/>
      <c r="DZ137" s="1"/>
      <c r="EA137" s="3"/>
      <c r="EB137" s="7"/>
      <c r="EC137" s="3"/>
      <c r="ED137" s="4"/>
      <c r="EE137" s="15"/>
      <c r="EF137" s="130">
        <f>'Multipliers for tiers'!$I$4*SUM(CV137,CY137,DB137,DE137,DH137,DQ137,DN137,DT137,DK137,DW137,DZ137,EC137)+'Multipliers for tiers'!$I$5*SUM(CW137,CZ137,DC137,DF137,DI137,DR137,DO137,DU137,DL137,DX137,EA137,ED137)+'Multipliers for tiers'!$I$6*SUM(CX137,DA137,DD137,DG137,DJ137,DS137,DP137,DV137,DM137,DY137,EB137,EE137)</f>
        <v>0</v>
      </c>
      <c r="EG137" s="144">
        <f t="shared" si="24"/>
        <v>0</v>
      </c>
      <c r="EH137" s="133" t="str">
        <f t="shared" si="25"/>
        <v xml:space="preserve"> </v>
      </c>
      <c r="EI137" s="164" t="str">
        <f>IFERROR(IF($M137='Progress check conditions'!$J$4,VLOOKUP($EH137,'Progress check conditions'!$K$4:$L$6,2,TRUE),IF($M137='Progress check conditions'!$J$7,VLOOKUP($EH137,'Progress check conditions'!$K$7:$L$9,2,TRUE),IF($M137='Progress check conditions'!$J$10,VLOOKUP($EH137,'Progress check conditions'!$K$10:$L$12,2,TRUE),IF($M137='Progress check conditions'!$J$13,VLOOKUP($EH137,'Progress check conditions'!$K$13:$L$15,2,TRUE),IF($M137='Progress check conditions'!$J$16,VLOOKUP($EH137,'Progress check conditions'!$K$16:$L$18,2,TRUE),IF($M137='Progress check conditions'!$J$19,VLOOKUP($EH137,'Progress check conditions'!$K$19:$L$21,2,TRUE),VLOOKUP($EH137,'Progress check conditions'!$K$22:$L$24,2,TRUE))))))),"No judgement")</f>
        <v>No judgement</v>
      </c>
      <c r="EJ137" s="115"/>
      <c r="EK137" s="116"/>
      <c r="EL137" s="117"/>
      <c r="EM137" s="1"/>
      <c r="EN137" s="4"/>
      <c r="EO137" s="16"/>
      <c r="EP137" s="8"/>
      <c r="EQ137" s="6"/>
      <c r="ER137" s="6"/>
      <c r="ES137" s="6"/>
      <c r="ET137" s="5"/>
      <c r="EU137" s="1"/>
      <c r="EV137" s="4"/>
      <c r="EW137" s="16"/>
      <c r="EX137" s="8"/>
      <c r="EY137" s="6"/>
      <c r="EZ137" s="4"/>
      <c r="FA137" s="16"/>
      <c r="FB137" s="9"/>
      <c r="FC137" s="1"/>
      <c r="FD137" s="4"/>
      <c r="FE137" s="16"/>
      <c r="FF137" s="8"/>
      <c r="FG137" s="6"/>
      <c r="FH137" s="4"/>
      <c r="FI137" s="16"/>
      <c r="FJ137" s="9"/>
      <c r="FK137" s="1"/>
      <c r="FL137" s="4"/>
      <c r="FM137" s="16"/>
      <c r="FN137" s="7"/>
      <c r="FO137" s="3"/>
      <c r="FP137" s="5"/>
      <c r="FQ137" s="5"/>
      <c r="FR137" s="15"/>
      <c r="FS137" s="1"/>
      <c r="FT137" s="4"/>
      <c r="FU137" s="16"/>
      <c r="FV137" s="7"/>
      <c r="FW137" s="3"/>
      <c r="FX137" s="5"/>
      <c r="FY137" s="5"/>
      <c r="FZ137" s="15"/>
      <c r="GA137" s="1"/>
      <c r="GB137" s="4"/>
      <c r="GC137" s="4"/>
      <c r="GD137" s="7"/>
      <c r="GE137" s="3"/>
      <c r="GF137" s="5"/>
      <c r="GG137" s="5"/>
      <c r="GH137" s="15"/>
      <c r="GI137" s="130">
        <f>'Multipliers for tiers'!$L$4*SUM(EM137,EQ137,EU137,EY137,FC137,FG137,FK137,FO137,FS137,FW137,GA137,GE137)+'Multipliers for tiers'!$L$5*SUM(EN137,ER137,EV137,EZ137,FD137,FH137,FL137,FP137,FT137,FX137,GB137,GF137)+'Multipliers for tiers'!$L$6*SUM(EO137,ES137,EW137,FA137,FE137,FI137,FM137,FQ137,FU137,FY137,GC137,GG137)+'Multipliers for tiers'!$L$7*SUM(EP137,ET137,EX137,FB137,FF137,FJ137,FN137,FR137,FV137,FZ137,GD137,GH137)</f>
        <v>0</v>
      </c>
      <c r="GJ137" s="144">
        <f t="shared" si="26"/>
        <v>0</v>
      </c>
      <c r="GK137" s="136" t="str">
        <f t="shared" si="27"/>
        <v xml:space="preserve"> </v>
      </c>
      <c r="GL137" s="164" t="str">
        <f>IFERROR(IF($M137='Progress check conditions'!$N$4,VLOOKUP($GK137,'Progress check conditions'!$O$4:$P$6,2,TRUE),IF($M137='Progress check conditions'!$N$7,VLOOKUP($GK137,'Progress check conditions'!$O$7:$P$9,2,TRUE),IF($M137='Progress check conditions'!$N$10,VLOOKUP($GK137,'Progress check conditions'!$O$10:$P$12,2,TRUE),IF($M137='Progress check conditions'!$N$13,VLOOKUP($GK137,'Progress check conditions'!$O$13:$P$15,2,TRUE),IF($M137='Progress check conditions'!$N$16,VLOOKUP($GK137,'Progress check conditions'!$O$16:$P$18,2,TRUE),IF($M137='Progress check conditions'!$N$19,VLOOKUP($GK137,'Progress check conditions'!$O$19:$P$21,2,TRUE),VLOOKUP($GK137,'Progress check conditions'!$O$22:$P$24,2,TRUE))))))),"No judgement")</f>
        <v>No judgement</v>
      </c>
      <c r="GM137" s="115"/>
      <c r="GN137" s="116"/>
      <c r="GO137" s="117"/>
      <c r="GP137" s="1"/>
      <c r="GQ137" s="4"/>
      <c r="GR137" s="4"/>
      <c r="GS137" s="8"/>
      <c r="GT137" s="6"/>
      <c r="GU137" s="6"/>
      <c r="GV137" s="6"/>
      <c r="GW137" s="5"/>
      <c r="GX137" s="1"/>
      <c r="GY137" s="4"/>
      <c r="GZ137" s="4"/>
      <c r="HA137" s="8"/>
      <c r="HB137" s="6"/>
      <c r="HC137" s="4"/>
      <c r="HD137" s="4"/>
      <c r="HE137" s="9"/>
      <c r="HF137" s="1"/>
      <c r="HG137" s="4"/>
      <c r="HH137" s="4"/>
      <c r="HI137" s="8"/>
      <c r="HJ137" s="6"/>
      <c r="HK137" s="4"/>
      <c r="HL137" s="4"/>
      <c r="HM137" s="9"/>
      <c r="HN137" s="130">
        <f>'Multipliers for tiers'!$O$4*SUM(GP137,GT137,GX137,HB137,HF137,HJ137)+'Multipliers for tiers'!$O$5*SUM(GQ137,GU137,GY137,HC137,HG137,HK137)+'Multipliers for tiers'!$O$6*SUM(GR137,GV137,GZ137,HD137,HH137,HL137)+'Multipliers for tiers'!$O$7*SUM(GS137,GW137,HA137,HE137,HI137,HM137)</f>
        <v>0</v>
      </c>
      <c r="HO137" s="144">
        <f t="shared" si="28"/>
        <v>0</v>
      </c>
      <c r="HP137" s="136" t="str">
        <f t="shared" si="29"/>
        <v xml:space="preserve"> </v>
      </c>
      <c r="HQ137" s="164" t="str">
        <f>IFERROR(IF($M137='Progress check conditions'!$N$4,VLOOKUP($HP137,'Progress check conditions'!$S$4:$T$6,2,TRUE),IF($M137='Progress check conditions'!$N$7,VLOOKUP($HP137,'Progress check conditions'!$S$7:$T$9,2,TRUE),IF($M137='Progress check conditions'!$N$10,VLOOKUP($HP137,'Progress check conditions'!$S$10:$T$12,2,TRUE),IF($M137='Progress check conditions'!$N$13,VLOOKUP($HP137,'Progress check conditions'!$S$13:$T$15,2,TRUE),IF($M137='Progress check conditions'!$N$16,VLOOKUP($HP137,'Progress check conditions'!$S$16:$T$18,2,TRUE),IF($M137='Progress check conditions'!$N$19,VLOOKUP($HP137,'Progress check conditions'!$S$19:$T$21,2,TRUE),VLOOKUP($HP137,'Progress check conditions'!$S$22:$T$24,2,TRUE))))))),"No judgement")</f>
        <v>No judgement</v>
      </c>
      <c r="HR137" s="115"/>
      <c r="HS137" s="116"/>
      <c r="HT137" s="117"/>
    </row>
    <row r="138" spans="1:228" x14ac:dyDescent="0.3">
      <c r="A138" s="156"/>
      <c r="B138" s="110"/>
      <c r="C138" s="111"/>
      <c r="D138" s="109"/>
      <c r="E138" s="112"/>
      <c r="F138" s="112"/>
      <c r="G138" s="112"/>
      <c r="H138" s="112"/>
      <c r="I138" s="113"/>
      <c r="J138" s="109"/>
      <c r="K138" s="113"/>
      <c r="L138" s="109"/>
      <c r="M138" s="114"/>
      <c r="N138" s="1"/>
      <c r="O138" s="5"/>
      <c r="P138" s="8"/>
      <c r="Q138" s="6"/>
      <c r="R138" s="5"/>
      <c r="S138" s="9"/>
      <c r="T138" s="1"/>
      <c r="U138" s="4"/>
      <c r="V138" s="8"/>
      <c r="W138" s="6"/>
      <c r="X138" s="4"/>
      <c r="Y138" s="9"/>
      <c r="Z138" s="1"/>
      <c r="AA138" s="4"/>
      <c r="AB138" s="8"/>
      <c r="AC138" s="6"/>
      <c r="AD138" s="4"/>
      <c r="AE138" s="9"/>
      <c r="AF138" s="1"/>
      <c r="AG138" s="3"/>
      <c r="AH138" s="7"/>
      <c r="AI138" s="3"/>
      <c r="AJ138" s="4"/>
      <c r="AK138" s="15"/>
      <c r="AL138" s="1"/>
      <c r="AM138" s="3"/>
      <c r="AN138" s="7"/>
      <c r="AO138" s="3"/>
      <c r="AP138" s="4"/>
      <c r="AQ138" s="15"/>
      <c r="AR138" s="1"/>
      <c r="AS138" s="3"/>
      <c r="AT138" s="43"/>
      <c r="AU138" s="130">
        <f>'Multipliers for tiers'!$C$4*SUM(N138,Q138,T138,W138,AF138,AC138,AI138,Z138,AL138,AO138,AR138)+'Multipliers for tiers'!$C$5*SUM(O138,R138,U138,X138,AG138,AD138,AJ138,AA138,AM138,AP138,AS138)+'Multipliers for tiers'!$C$6*SUM(P138,S138,V138,Y138,AH138,AE138,AK138,AB138,AN138,AQ138,AT138)</f>
        <v>0</v>
      </c>
      <c r="AV138" s="141">
        <f t="shared" si="20"/>
        <v>0</v>
      </c>
      <c r="AW138" s="151" t="str">
        <f t="shared" si="21"/>
        <v xml:space="preserve"> </v>
      </c>
      <c r="AX138" s="164" t="str">
        <f>IFERROR(IF($M138='Progress check conditions'!$B$4,VLOOKUP($AW138,'Progress check conditions'!$C$4:$D$6,2,TRUE),IF($M138='Progress check conditions'!$B$7,VLOOKUP($AW138,'Progress check conditions'!$C$7:$D$9,2,TRUE),IF($M138='Progress check conditions'!$B$10,VLOOKUP($AW138,'Progress check conditions'!$C$10:$D$12,2,TRUE),IF($M138='Progress check conditions'!$B$13,VLOOKUP($AW138,'Progress check conditions'!$C$13:$D$15,2,TRUE),IF($M138='Progress check conditions'!$B$16,VLOOKUP($AW138,'Progress check conditions'!$C$16:$D$18,2,TRUE),IF($M138='Progress check conditions'!$B$19,VLOOKUP($AW138,'Progress check conditions'!$C$19:$D$21,2,TRUE),VLOOKUP($AW138,'Progress check conditions'!$C$22:$D$24,2,TRUE))))))),"No judgement")</f>
        <v>No judgement</v>
      </c>
      <c r="AY138" s="115"/>
      <c r="AZ138" s="116"/>
      <c r="BA138" s="117"/>
      <c r="BB138" s="6"/>
      <c r="BC138" s="5"/>
      <c r="BD138" s="8"/>
      <c r="BE138" s="6"/>
      <c r="BF138" s="5"/>
      <c r="BG138" s="9"/>
      <c r="BH138" s="1"/>
      <c r="BI138" s="4"/>
      <c r="BJ138" s="8"/>
      <c r="BK138" s="6"/>
      <c r="BL138" s="4"/>
      <c r="BM138" s="9"/>
      <c r="BN138" s="1"/>
      <c r="BO138" s="4"/>
      <c r="BP138" s="8"/>
      <c r="BQ138" s="6"/>
      <c r="BR138" s="4"/>
      <c r="BS138" s="9"/>
      <c r="BT138" s="1"/>
      <c r="BU138" s="3"/>
      <c r="BV138" s="7"/>
      <c r="BW138" s="3"/>
      <c r="BX138" s="4"/>
      <c r="BY138" s="15"/>
      <c r="BZ138" s="1"/>
      <c r="CA138" s="3"/>
      <c r="CB138" s="7"/>
      <c r="CC138" s="3"/>
      <c r="CD138" s="4"/>
      <c r="CE138" s="15"/>
      <c r="CF138" s="1"/>
      <c r="CG138" s="3"/>
      <c r="CH138" s="7"/>
      <c r="CI138" s="2"/>
      <c r="CJ138" s="4"/>
      <c r="CK138" s="19"/>
      <c r="CL138" s="3"/>
      <c r="CM138" s="4"/>
      <c r="CN138" s="15"/>
      <c r="CO138" s="130">
        <f>'Multipliers for tiers'!$F$4*SUM(BB138,BE138,BH138,BK138,BN138,BQ138,BZ138,BW138,CC138,BT138,CF138,CI138,CL138)+'Multipliers for tiers'!$F$5*SUM(BC138,BF138,BI138,BL138,BO138,BR138,CA138,BX138,CD138,BU138,CG138,CJ138,CM138)+'Multipliers for tiers'!$F$6*SUM(BD138,BG138,BJ138,BM138,BP138,BS138,CB138,BY138,CE138,BV138,CH138,CK138,CN138)</f>
        <v>0</v>
      </c>
      <c r="CP138" s="144">
        <f t="shared" si="22"/>
        <v>0</v>
      </c>
      <c r="CQ138" s="133" t="str">
        <f t="shared" si="23"/>
        <v xml:space="preserve"> </v>
      </c>
      <c r="CR138" s="164" t="str">
        <f>IFERROR(IF($M138='Progress check conditions'!$F$4,VLOOKUP($CQ138,'Progress check conditions'!$G$4:$H$6,2,TRUE),IF($M138='Progress check conditions'!$F$7,VLOOKUP($CQ138,'Progress check conditions'!$G$7:$H$9,2,TRUE),IF($M138='Progress check conditions'!$F$10,VLOOKUP($CQ138,'Progress check conditions'!$G$10:$H$12,2,TRUE),IF($M138='Progress check conditions'!$F$13,VLOOKUP($CQ138,'Progress check conditions'!$G$13:$H$15,2,TRUE),IF($M138='Progress check conditions'!$F$16,VLOOKUP($CQ138,'Progress check conditions'!$G$16:$H$18,2,TRUE),IF($M138='Progress check conditions'!$F$19,VLOOKUP($CQ138,'Progress check conditions'!$G$19:$H$21,2,TRUE),VLOOKUP($CQ138,'Progress check conditions'!$G$22:$H$24,2,TRUE))))))),"No judgement")</f>
        <v>No judgement</v>
      </c>
      <c r="CS138" s="115"/>
      <c r="CT138" s="116"/>
      <c r="CU138" s="117"/>
      <c r="CV138" s="1"/>
      <c r="CW138" s="5"/>
      <c r="CX138" s="8"/>
      <c r="CY138" s="6"/>
      <c r="CZ138" s="5"/>
      <c r="DA138" s="9"/>
      <c r="DB138" s="1"/>
      <c r="DC138" s="4"/>
      <c r="DD138" s="8"/>
      <c r="DE138" s="6"/>
      <c r="DF138" s="4"/>
      <c r="DG138" s="9"/>
      <c r="DH138" s="1"/>
      <c r="DI138" s="4"/>
      <c r="DJ138" s="8"/>
      <c r="DK138" s="6"/>
      <c r="DL138" s="4"/>
      <c r="DM138" s="9"/>
      <c r="DN138" s="1"/>
      <c r="DO138" s="3"/>
      <c r="DP138" s="7"/>
      <c r="DQ138" s="3"/>
      <c r="DR138" s="4"/>
      <c r="DS138" s="15"/>
      <c r="DT138" s="1"/>
      <c r="DU138" s="3"/>
      <c r="DV138" s="7"/>
      <c r="DW138" s="3"/>
      <c r="DX138" s="4"/>
      <c r="DY138" s="15"/>
      <c r="DZ138" s="1"/>
      <c r="EA138" s="3"/>
      <c r="EB138" s="7"/>
      <c r="EC138" s="3"/>
      <c r="ED138" s="4"/>
      <c r="EE138" s="15"/>
      <c r="EF138" s="130">
        <f>'Multipliers for tiers'!$I$4*SUM(CV138,CY138,DB138,DE138,DH138,DQ138,DN138,DT138,DK138,DW138,DZ138,EC138)+'Multipliers for tiers'!$I$5*SUM(CW138,CZ138,DC138,DF138,DI138,DR138,DO138,DU138,DL138,DX138,EA138,ED138)+'Multipliers for tiers'!$I$6*SUM(CX138,DA138,DD138,DG138,DJ138,DS138,DP138,DV138,DM138,DY138,EB138,EE138)</f>
        <v>0</v>
      </c>
      <c r="EG138" s="144">
        <f t="shared" si="24"/>
        <v>0</v>
      </c>
      <c r="EH138" s="133" t="str">
        <f t="shared" si="25"/>
        <v xml:space="preserve"> </v>
      </c>
      <c r="EI138" s="164" t="str">
        <f>IFERROR(IF($M138='Progress check conditions'!$J$4,VLOOKUP($EH138,'Progress check conditions'!$K$4:$L$6,2,TRUE),IF($M138='Progress check conditions'!$J$7,VLOOKUP($EH138,'Progress check conditions'!$K$7:$L$9,2,TRUE),IF($M138='Progress check conditions'!$J$10,VLOOKUP($EH138,'Progress check conditions'!$K$10:$L$12,2,TRUE),IF($M138='Progress check conditions'!$J$13,VLOOKUP($EH138,'Progress check conditions'!$K$13:$L$15,2,TRUE),IF($M138='Progress check conditions'!$J$16,VLOOKUP($EH138,'Progress check conditions'!$K$16:$L$18,2,TRUE),IF($M138='Progress check conditions'!$J$19,VLOOKUP($EH138,'Progress check conditions'!$K$19:$L$21,2,TRUE),VLOOKUP($EH138,'Progress check conditions'!$K$22:$L$24,2,TRUE))))))),"No judgement")</f>
        <v>No judgement</v>
      </c>
      <c r="EJ138" s="115"/>
      <c r="EK138" s="116"/>
      <c r="EL138" s="117"/>
      <c r="EM138" s="1"/>
      <c r="EN138" s="4"/>
      <c r="EO138" s="16"/>
      <c r="EP138" s="8"/>
      <c r="EQ138" s="6"/>
      <c r="ER138" s="6"/>
      <c r="ES138" s="6"/>
      <c r="ET138" s="5"/>
      <c r="EU138" s="1"/>
      <c r="EV138" s="4"/>
      <c r="EW138" s="16"/>
      <c r="EX138" s="8"/>
      <c r="EY138" s="6"/>
      <c r="EZ138" s="4"/>
      <c r="FA138" s="16"/>
      <c r="FB138" s="9"/>
      <c r="FC138" s="1"/>
      <c r="FD138" s="4"/>
      <c r="FE138" s="16"/>
      <c r="FF138" s="8"/>
      <c r="FG138" s="6"/>
      <c r="FH138" s="4"/>
      <c r="FI138" s="16"/>
      <c r="FJ138" s="9"/>
      <c r="FK138" s="1"/>
      <c r="FL138" s="4"/>
      <c r="FM138" s="16"/>
      <c r="FN138" s="7"/>
      <c r="FO138" s="3"/>
      <c r="FP138" s="5"/>
      <c r="FQ138" s="5"/>
      <c r="FR138" s="15"/>
      <c r="FS138" s="1"/>
      <c r="FT138" s="4"/>
      <c r="FU138" s="16"/>
      <c r="FV138" s="7"/>
      <c r="FW138" s="3"/>
      <c r="FX138" s="5"/>
      <c r="FY138" s="5"/>
      <c r="FZ138" s="15"/>
      <c r="GA138" s="1"/>
      <c r="GB138" s="4"/>
      <c r="GC138" s="4"/>
      <c r="GD138" s="7"/>
      <c r="GE138" s="3"/>
      <c r="GF138" s="5"/>
      <c r="GG138" s="5"/>
      <c r="GH138" s="15"/>
      <c r="GI138" s="130">
        <f>'Multipliers for tiers'!$L$4*SUM(EM138,EQ138,EU138,EY138,FC138,FG138,FK138,FO138,FS138,FW138,GA138,GE138)+'Multipliers for tiers'!$L$5*SUM(EN138,ER138,EV138,EZ138,FD138,FH138,FL138,FP138,FT138,FX138,GB138,GF138)+'Multipliers for tiers'!$L$6*SUM(EO138,ES138,EW138,FA138,FE138,FI138,FM138,FQ138,FU138,FY138,GC138,GG138)+'Multipliers for tiers'!$L$7*SUM(EP138,ET138,EX138,FB138,FF138,FJ138,FN138,FR138,FV138,FZ138,GD138,GH138)</f>
        <v>0</v>
      </c>
      <c r="GJ138" s="144">
        <f t="shared" si="26"/>
        <v>0</v>
      </c>
      <c r="GK138" s="136" t="str">
        <f t="shared" si="27"/>
        <v xml:space="preserve"> </v>
      </c>
      <c r="GL138" s="164" t="str">
        <f>IFERROR(IF($M138='Progress check conditions'!$N$4,VLOOKUP($GK138,'Progress check conditions'!$O$4:$P$6,2,TRUE),IF($M138='Progress check conditions'!$N$7,VLOOKUP($GK138,'Progress check conditions'!$O$7:$P$9,2,TRUE),IF($M138='Progress check conditions'!$N$10,VLOOKUP($GK138,'Progress check conditions'!$O$10:$P$12,2,TRUE),IF($M138='Progress check conditions'!$N$13,VLOOKUP($GK138,'Progress check conditions'!$O$13:$P$15,2,TRUE),IF($M138='Progress check conditions'!$N$16,VLOOKUP($GK138,'Progress check conditions'!$O$16:$P$18,2,TRUE),IF($M138='Progress check conditions'!$N$19,VLOOKUP($GK138,'Progress check conditions'!$O$19:$P$21,2,TRUE),VLOOKUP($GK138,'Progress check conditions'!$O$22:$P$24,2,TRUE))))))),"No judgement")</f>
        <v>No judgement</v>
      </c>
      <c r="GM138" s="115"/>
      <c r="GN138" s="116"/>
      <c r="GO138" s="117"/>
      <c r="GP138" s="1"/>
      <c r="GQ138" s="4"/>
      <c r="GR138" s="4"/>
      <c r="GS138" s="8"/>
      <c r="GT138" s="6"/>
      <c r="GU138" s="6"/>
      <c r="GV138" s="6"/>
      <c r="GW138" s="5"/>
      <c r="GX138" s="1"/>
      <c r="GY138" s="4"/>
      <c r="GZ138" s="4"/>
      <c r="HA138" s="8"/>
      <c r="HB138" s="6"/>
      <c r="HC138" s="4"/>
      <c r="HD138" s="4"/>
      <c r="HE138" s="9"/>
      <c r="HF138" s="1"/>
      <c r="HG138" s="4"/>
      <c r="HH138" s="4"/>
      <c r="HI138" s="8"/>
      <c r="HJ138" s="6"/>
      <c r="HK138" s="4"/>
      <c r="HL138" s="4"/>
      <c r="HM138" s="9"/>
      <c r="HN138" s="130">
        <f>'Multipliers for tiers'!$O$4*SUM(GP138,GT138,GX138,HB138,HF138,HJ138)+'Multipliers for tiers'!$O$5*SUM(GQ138,GU138,GY138,HC138,HG138,HK138)+'Multipliers for tiers'!$O$6*SUM(GR138,GV138,GZ138,HD138,HH138,HL138)+'Multipliers for tiers'!$O$7*SUM(GS138,GW138,HA138,HE138,HI138,HM138)</f>
        <v>0</v>
      </c>
      <c r="HO138" s="144">
        <f t="shared" si="28"/>
        <v>0</v>
      </c>
      <c r="HP138" s="136" t="str">
        <f t="shared" si="29"/>
        <v xml:space="preserve"> </v>
      </c>
      <c r="HQ138" s="164" t="str">
        <f>IFERROR(IF($M138='Progress check conditions'!$N$4,VLOOKUP($HP138,'Progress check conditions'!$S$4:$T$6,2,TRUE),IF($M138='Progress check conditions'!$N$7,VLOOKUP($HP138,'Progress check conditions'!$S$7:$T$9,2,TRUE),IF($M138='Progress check conditions'!$N$10,VLOOKUP($HP138,'Progress check conditions'!$S$10:$T$12,2,TRUE),IF($M138='Progress check conditions'!$N$13,VLOOKUP($HP138,'Progress check conditions'!$S$13:$T$15,2,TRUE),IF($M138='Progress check conditions'!$N$16,VLOOKUP($HP138,'Progress check conditions'!$S$16:$T$18,2,TRUE),IF($M138='Progress check conditions'!$N$19,VLOOKUP($HP138,'Progress check conditions'!$S$19:$T$21,2,TRUE),VLOOKUP($HP138,'Progress check conditions'!$S$22:$T$24,2,TRUE))))))),"No judgement")</f>
        <v>No judgement</v>
      </c>
      <c r="HR138" s="115"/>
      <c r="HS138" s="116"/>
      <c r="HT138" s="117"/>
    </row>
    <row r="139" spans="1:228" x14ac:dyDescent="0.3">
      <c r="A139" s="156"/>
      <c r="B139" s="110"/>
      <c r="C139" s="111"/>
      <c r="D139" s="109"/>
      <c r="E139" s="112"/>
      <c r="F139" s="112"/>
      <c r="G139" s="112"/>
      <c r="H139" s="112"/>
      <c r="I139" s="113"/>
      <c r="J139" s="109"/>
      <c r="K139" s="113"/>
      <c r="L139" s="109"/>
      <c r="M139" s="114"/>
      <c r="N139" s="1"/>
      <c r="O139" s="5"/>
      <c r="P139" s="8"/>
      <c r="Q139" s="6"/>
      <c r="R139" s="5"/>
      <c r="S139" s="9"/>
      <c r="T139" s="1"/>
      <c r="U139" s="4"/>
      <c r="V139" s="8"/>
      <c r="W139" s="6"/>
      <c r="X139" s="4"/>
      <c r="Y139" s="9"/>
      <c r="Z139" s="1"/>
      <c r="AA139" s="4"/>
      <c r="AB139" s="8"/>
      <c r="AC139" s="6"/>
      <c r="AD139" s="4"/>
      <c r="AE139" s="9"/>
      <c r="AF139" s="1"/>
      <c r="AG139" s="3"/>
      <c r="AH139" s="7"/>
      <c r="AI139" s="3"/>
      <c r="AJ139" s="4"/>
      <c r="AK139" s="15"/>
      <c r="AL139" s="1"/>
      <c r="AM139" s="3"/>
      <c r="AN139" s="7"/>
      <c r="AO139" s="3"/>
      <c r="AP139" s="4"/>
      <c r="AQ139" s="15"/>
      <c r="AR139" s="1"/>
      <c r="AS139" s="3"/>
      <c r="AT139" s="43"/>
      <c r="AU139" s="130">
        <f>'Multipliers for tiers'!$C$4*SUM(N139,Q139,T139,W139,AF139,AC139,AI139,Z139,AL139,AO139,AR139)+'Multipliers for tiers'!$C$5*SUM(O139,R139,U139,X139,AG139,AD139,AJ139,AA139,AM139,AP139,AS139)+'Multipliers for tiers'!$C$6*SUM(P139,S139,V139,Y139,AH139,AE139,AK139,AB139,AN139,AQ139,AT139)</f>
        <v>0</v>
      </c>
      <c r="AV139" s="141">
        <f t="shared" si="20"/>
        <v>0</v>
      </c>
      <c r="AW139" s="151" t="str">
        <f t="shared" si="21"/>
        <v xml:space="preserve"> </v>
      </c>
      <c r="AX139" s="164" t="str">
        <f>IFERROR(IF($M139='Progress check conditions'!$B$4,VLOOKUP($AW139,'Progress check conditions'!$C$4:$D$6,2,TRUE),IF($M139='Progress check conditions'!$B$7,VLOOKUP($AW139,'Progress check conditions'!$C$7:$D$9,2,TRUE),IF($M139='Progress check conditions'!$B$10,VLOOKUP($AW139,'Progress check conditions'!$C$10:$D$12,2,TRUE),IF($M139='Progress check conditions'!$B$13,VLOOKUP($AW139,'Progress check conditions'!$C$13:$D$15,2,TRUE),IF($M139='Progress check conditions'!$B$16,VLOOKUP($AW139,'Progress check conditions'!$C$16:$D$18,2,TRUE),IF($M139='Progress check conditions'!$B$19,VLOOKUP($AW139,'Progress check conditions'!$C$19:$D$21,2,TRUE),VLOOKUP($AW139,'Progress check conditions'!$C$22:$D$24,2,TRUE))))))),"No judgement")</f>
        <v>No judgement</v>
      </c>
      <c r="AY139" s="115"/>
      <c r="AZ139" s="116"/>
      <c r="BA139" s="117"/>
      <c r="BB139" s="6"/>
      <c r="BC139" s="5"/>
      <c r="BD139" s="8"/>
      <c r="BE139" s="6"/>
      <c r="BF139" s="5"/>
      <c r="BG139" s="9"/>
      <c r="BH139" s="1"/>
      <c r="BI139" s="4"/>
      <c r="BJ139" s="8"/>
      <c r="BK139" s="6"/>
      <c r="BL139" s="4"/>
      <c r="BM139" s="9"/>
      <c r="BN139" s="1"/>
      <c r="BO139" s="4"/>
      <c r="BP139" s="8"/>
      <c r="BQ139" s="6"/>
      <c r="BR139" s="4"/>
      <c r="BS139" s="9"/>
      <c r="BT139" s="1"/>
      <c r="BU139" s="3"/>
      <c r="BV139" s="7"/>
      <c r="BW139" s="3"/>
      <c r="BX139" s="4"/>
      <c r="BY139" s="15"/>
      <c r="BZ139" s="1"/>
      <c r="CA139" s="3"/>
      <c r="CB139" s="7"/>
      <c r="CC139" s="3"/>
      <c r="CD139" s="4"/>
      <c r="CE139" s="15"/>
      <c r="CF139" s="1"/>
      <c r="CG139" s="3"/>
      <c r="CH139" s="7"/>
      <c r="CI139" s="2"/>
      <c r="CJ139" s="4"/>
      <c r="CK139" s="19"/>
      <c r="CL139" s="3"/>
      <c r="CM139" s="4"/>
      <c r="CN139" s="15"/>
      <c r="CO139" s="130">
        <f>'Multipliers for tiers'!$F$4*SUM(BB139,BE139,BH139,BK139,BN139,BQ139,BZ139,BW139,CC139,BT139,CF139,CI139,CL139)+'Multipliers for tiers'!$F$5*SUM(BC139,BF139,BI139,BL139,BO139,BR139,CA139,BX139,CD139,BU139,CG139,CJ139,CM139)+'Multipliers for tiers'!$F$6*SUM(BD139,BG139,BJ139,BM139,BP139,BS139,CB139,BY139,CE139,BV139,CH139,CK139,CN139)</f>
        <v>0</v>
      </c>
      <c r="CP139" s="144">
        <f t="shared" si="22"/>
        <v>0</v>
      </c>
      <c r="CQ139" s="133" t="str">
        <f t="shared" si="23"/>
        <v xml:space="preserve"> </v>
      </c>
      <c r="CR139" s="164" t="str">
        <f>IFERROR(IF($M139='Progress check conditions'!$F$4,VLOOKUP($CQ139,'Progress check conditions'!$G$4:$H$6,2,TRUE),IF($M139='Progress check conditions'!$F$7,VLOOKUP($CQ139,'Progress check conditions'!$G$7:$H$9,2,TRUE),IF($M139='Progress check conditions'!$F$10,VLOOKUP($CQ139,'Progress check conditions'!$G$10:$H$12,2,TRUE),IF($M139='Progress check conditions'!$F$13,VLOOKUP($CQ139,'Progress check conditions'!$G$13:$H$15,2,TRUE),IF($M139='Progress check conditions'!$F$16,VLOOKUP($CQ139,'Progress check conditions'!$G$16:$H$18,2,TRUE),IF($M139='Progress check conditions'!$F$19,VLOOKUP($CQ139,'Progress check conditions'!$G$19:$H$21,2,TRUE),VLOOKUP($CQ139,'Progress check conditions'!$G$22:$H$24,2,TRUE))))))),"No judgement")</f>
        <v>No judgement</v>
      </c>
      <c r="CS139" s="115"/>
      <c r="CT139" s="116"/>
      <c r="CU139" s="117"/>
      <c r="CV139" s="1"/>
      <c r="CW139" s="5"/>
      <c r="CX139" s="8"/>
      <c r="CY139" s="6"/>
      <c r="CZ139" s="5"/>
      <c r="DA139" s="9"/>
      <c r="DB139" s="1"/>
      <c r="DC139" s="4"/>
      <c r="DD139" s="8"/>
      <c r="DE139" s="6"/>
      <c r="DF139" s="4"/>
      <c r="DG139" s="9"/>
      <c r="DH139" s="1"/>
      <c r="DI139" s="4"/>
      <c r="DJ139" s="8"/>
      <c r="DK139" s="6"/>
      <c r="DL139" s="4"/>
      <c r="DM139" s="9"/>
      <c r="DN139" s="1"/>
      <c r="DO139" s="3"/>
      <c r="DP139" s="7"/>
      <c r="DQ139" s="3"/>
      <c r="DR139" s="4"/>
      <c r="DS139" s="15"/>
      <c r="DT139" s="1"/>
      <c r="DU139" s="3"/>
      <c r="DV139" s="7"/>
      <c r="DW139" s="3"/>
      <c r="DX139" s="4"/>
      <c r="DY139" s="15"/>
      <c r="DZ139" s="1"/>
      <c r="EA139" s="3"/>
      <c r="EB139" s="7"/>
      <c r="EC139" s="3"/>
      <c r="ED139" s="4"/>
      <c r="EE139" s="15"/>
      <c r="EF139" s="130">
        <f>'Multipliers for tiers'!$I$4*SUM(CV139,CY139,DB139,DE139,DH139,DQ139,DN139,DT139,DK139,DW139,DZ139,EC139)+'Multipliers for tiers'!$I$5*SUM(CW139,CZ139,DC139,DF139,DI139,DR139,DO139,DU139,DL139,DX139,EA139,ED139)+'Multipliers for tiers'!$I$6*SUM(CX139,DA139,DD139,DG139,DJ139,DS139,DP139,DV139,DM139,DY139,EB139,EE139)</f>
        <v>0</v>
      </c>
      <c r="EG139" s="144">
        <f t="shared" si="24"/>
        <v>0</v>
      </c>
      <c r="EH139" s="133" t="str">
        <f t="shared" si="25"/>
        <v xml:space="preserve"> </v>
      </c>
      <c r="EI139" s="164" t="str">
        <f>IFERROR(IF($M139='Progress check conditions'!$J$4,VLOOKUP($EH139,'Progress check conditions'!$K$4:$L$6,2,TRUE),IF($M139='Progress check conditions'!$J$7,VLOOKUP($EH139,'Progress check conditions'!$K$7:$L$9,2,TRUE),IF($M139='Progress check conditions'!$J$10,VLOOKUP($EH139,'Progress check conditions'!$K$10:$L$12,2,TRUE),IF($M139='Progress check conditions'!$J$13,VLOOKUP($EH139,'Progress check conditions'!$K$13:$L$15,2,TRUE),IF($M139='Progress check conditions'!$J$16,VLOOKUP($EH139,'Progress check conditions'!$K$16:$L$18,2,TRUE),IF($M139='Progress check conditions'!$J$19,VLOOKUP($EH139,'Progress check conditions'!$K$19:$L$21,2,TRUE),VLOOKUP($EH139,'Progress check conditions'!$K$22:$L$24,2,TRUE))))))),"No judgement")</f>
        <v>No judgement</v>
      </c>
      <c r="EJ139" s="115"/>
      <c r="EK139" s="116"/>
      <c r="EL139" s="117"/>
      <c r="EM139" s="1"/>
      <c r="EN139" s="4"/>
      <c r="EO139" s="16"/>
      <c r="EP139" s="8"/>
      <c r="EQ139" s="6"/>
      <c r="ER139" s="6"/>
      <c r="ES139" s="6"/>
      <c r="ET139" s="5"/>
      <c r="EU139" s="1"/>
      <c r="EV139" s="4"/>
      <c r="EW139" s="16"/>
      <c r="EX139" s="8"/>
      <c r="EY139" s="6"/>
      <c r="EZ139" s="4"/>
      <c r="FA139" s="16"/>
      <c r="FB139" s="9"/>
      <c r="FC139" s="1"/>
      <c r="FD139" s="4"/>
      <c r="FE139" s="16"/>
      <c r="FF139" s="8"/>
      <c r="FG139" s="6"/>
      <c r="FH139" s="4"/>
      <c r="FI139" s="16"/>
      <c r="FJ139" s="9"/>
      <c r="FK139" s="1"/>
      <c r="FL139" s="4"/>
      <c r="FM139" s="16"/>
      <c r="FN139" s="7"/>
      <c r="FO139" s="3"/>
      <c r="FP139" s="5"/>
      <c r="FQ139" s="5"/>
      <c r="FR139" s="15"/>
      <c r="FS139" s="1"/>
      <c r="FT139" s="4"/>
      <c r="FU139" s="16"/>
      <c r="FV139" s="7"/>
      <c r="FW139" s="3"/>
      <c r="FX139" s="5"/>
      <c r="FY139" s="5"/>
      <c r="FZ139" s="15"/>
      <c r="GA139" s="1"/>
      <c r="GB139" s="4"/>
      <c r="GC139" s="4"/>
      <c r="GD139" s="7"/>
      <c r="GE139" s="3"/>
      <c r="GF139" s="5"/>
      <c r="GG139" s="5"/>
      <c r="GH139" s="15"/>
      <c r="GI139" s="130">
        <f>'Multipliers for tiers'!$L$4*SUM(EM139,EQ139,EU139,EY139,FC139,FG139,FK139,FO139,FS139,FW139,GA139,GE139)+'Multipliers for tiers'!$L$5*SUM(EN139,ER139,EV139,EZ139,FD139,FH139,FL139,FP139,FT139,FX139,GB139,GF139)+'Multipliers for tiers'!$L$6*SUM(EO139,ES139,EW139,FA139,FE139,FI139,FM139,FQ139,FU139,FY139,GC139,GG139)+'Multipliers for tiers'!$L$7*SUM(EP139,ET139,EX139,FB139,FF139,FJ139,FN139,FR139,FV139,FZ139,GD139,GH139)</f>
        <v>0</v>
      </c>
      <c r="GJ139" s="144">
        <f t="shared" si="26"/>
        <v>0</v>
      </c>
      <c r="GK139" s="136" t="str">
        <f t="shared" si="27"/>
        <v xml:space="preserve"> </v>
      </c>
      <c r="GL139" s="164" t="str">
        <f>IFERROR(IF($M139='Progress check conditions'!$N$4,VLOOKUP($GK139,'Progress check conditions'!$O$4:$P$6,2,TRUE),IF($M139='Progress check conditions'!$N$7,VLOOKUP($GK139,'Progress check conditions'!$O$7:$P$9,2,TRUE),IF($M139='Progress check conditions'!$N$10,VLOOKUP($GK139,'Progress check conditions'!$O$10:$P$12,2,TRUE),IF($M139='Progress check conditions'!$N$13,VLOOKUP($GK139,'Progress check conditions'!$O$13:$P$15,2,TRUE),IF($M139='Progress check conditions'!$N$16,VLOOKUP($GK139,'Progress check conditions'!$O$16:$P$18,2,TRUE),IF($M139='Progress check conditions'!$N$19,VLOOKUP($GK139,'Progress check conditions'!$O$19:$P$21,2,TRUE),VLOOKUP($GK139,'Progress check conditions'!$O$22:$P$24,2,TRUE))))))),"No judgement")</f>
        <v>No judgement</v>
      </c>
      <c r="GM139" s="115"/>
      <c r="GN139" s="116"/>
      <c r="GO139" s="117"/>
      <c r="GP139" s="1"/>
      <c r="GQ139" s="4"/>
      <c r="GR139" s="4"/>
      <c r="GS139" s="8"/>
      <c r="GT139" s="6"/>
      <c r="GU139" s="6"/>
      <c r="GV139" s="6"/>
      <c r="GW139" s="5"/>
      <c r="GX139" s="1"/>
      <c r="GY139" s="4"/>
      <c r="GZ139" s="4"/>
      <c r="HA139" s="8"/>
      <c r="HB139" s="6"/>
      <c r="HC139" s="4"/>
      <c r="HD139" s="4"/>
      <c r="HE139" s="9"/>
      <c r="HF139" s="1"/>
      <c r="HG139" s="4"/>
      <c r="HH139" s="4"/>
      <c r="HI139" s="8"/>
      <c r="HJ139" s="6"/>
      <c r="HK139" s="4"/>
      <c r="HL139" s="4"/>
      <c r="HM139" s="9"/>
      <c r="HN139" s="130">
        <f>'Multipliers for tiers'!$O$4*SUM(GP139,GT139,GX139,HB139,HF139,HJ139)+'Multipliers for tiers'!$O$5*SUM(GQ139,GU139,GY139,HC139,HG139,HK139)+'Multipliers for tiers'!$O$6*SUM(GR139,GV139,GZ139,HD139,HH139,HL139)+'Multipliers for tiers'!$O$7*SUM(GS139,GW139,HA139,HE139,HI139,HM139)</f>
        <v>0</v>
      </c>
      <c r="HO139" s="144">
        <f t="shared" si="28"/>
        <v>0</v>
      </c>
      <c r="HP139" s="136" t="str">
        <f t="shared" si="29"/>
        <v xml:space="preserve"> </v>
      </c>
      <c r="HQ139" s="164" t="str">
        <f>IFERROR(IF($M139='Progress check conditions'!$N$4,VLOOKUP($HP139,'Progress check conditions'!$S$4:$T$6,2,TRUE),IF($M139='Progress check conditions'!$N$7,VLOOKUP($HP139,'Progress check conditions'!$S$7:$T$9,2,TRUE),IF($M139='Progress check conditions'!$N$10,VLOOKUP($HP139,'Progress check conditions'!$S$10:$T$12,2,TRUE),IF($M139='Progress check conditions'!$N$13,VLOOKUP($HP139,'Progress check conditions'!$S$13:$T$15,2,TRUE),IF($M139='Progress check conditions'!$N$16,VLOOKUP($HP139,'Progress check conditions'!$S$16:$T$18,2,TRUE),IF($M139='Progress check conditions'!$N$19,VLOOKUP($HP139,'Progress check conditions'!$S$19:$T$21,2,TRUE),VLOOKUP($HP139,'Progress check conditions'!$S$22:$T$24,2,TRUE))))))),"No judgement")</f>
        <v>No judgement</v>
      </c>
      <c r="HR139" s="115"/>
      <c r="HS139" s="116"/>
      <c r="HT139" s="117"/>
    </row>
    <row r="140" spans="1:228" x14ac:dyDescent="0.3">
      <c r="A140" s="156"/>
      <c r="B140" s="110"/>
      <c r="C140" s="111"/>
      <c r="D140" s="109"/>
      <c r="E140" s="112"/>
      <c r="F140" s="112"/>
      <c r="G140" s="112"/>
      <c r="H140" s="112"/>
      <c r="I140" s="113"/>
      <c r="J140" s="109"/>
      <c r="K140" s="113"/>
      <c r="L140" s="109"/>
      <c r="M140" s="114"/>
      <c r="N140" s="1"/>
      <c r="O140" s="5"/>
      <c r="P140" s="8"/>
      <c r="Q140" s="6"/>
      <c r="R140" s="5"/>
      <c r="S140" s="9"/>
      <c r="T140" s="1"/>
      <c r="U140" s="4"/>
      <c r="V140" s="8"/>
      <c r="W140" s="6"/>
      <c r="X140" s="4"/>
      <c r="Y140" s="9"/>
      <c r="Z140" s="1"/>
      <c r="AA140" s="4"/>
      <c r="AB140" s="8"/>
      <c r="AC140" s="6"/>
      <c r="AD140" s="4"/>
      <c r="AE140" s="9"/>
      <c r="AF140" s="1"/>
      <c r="AG140" s="3"/>
      <c r="AH140" s="7"/>
      <c r="AI140" s="3"/>
      <c r="AJ140" s="4"/>
      <c r="AK140" s="15"/>
      <c r="AL140" s="1"/>
      <c r="AM140" s="3"/>
      <c r="AN140" s="7"/>
      <c r="AO140" s="3"/>
      <c r="AP140" s="4"/>
      <c r="AQ140" s="15"/>
      <c r="AR140" s="1"/>
      <c r="AS140" s="3"/>
      <c r="AT140" s="43"/>
      <c r="AU140" s="130">
        <f>'Multipliers for tiers'!$C$4*SUM(N140,Q140,T140,W140,AF140,AC140,AI140,Z140,AL140,AO140,AR140)+'Multipliers for tiers'!$C$5*SUM(O140,R140,U140,X140,AG140,AD140,AJ140,AA140,AM140,AP140,AS140)+'Multipliers for tiers'!$C$6*SUM(P140,S140,V140,Y140,AH140,AE140,AK140,AB140,AN140,AQ140,AT140)</f>
        <v>0</v>
      </c>
      <c r="AV140" s="141">
        <f t="shared" si="20"/>
        <v>0</v>
      </c>
      <c r="AW140" s="151" t="str">
        <f t="shared" si="21"/>
        <v xml:space="preserve"> </v>
      </c>
      <c r="AX140" s="164" t="str">
        <f>IFERROR(IF($M140='Progress check conditions'!$B$4,VLOOKUP($AW140,'Progress check conditions'!$C$4:$D$6,2,TRUE),IF($M140='Progress check conditions'!$B$7,VLOOKUP($AW140,'Progress check conditions'!$C$7:$D$9,2,TRUE),IF($M140='Progress check conditions'!$B$10,VLOOKUP($AW140,'Progress check conditions'!$C$10:$D$12,2,TRUE),IF($M140='Progress check conditions'!$B$13,VLOOKUP($AW140,'Progress check conditions'!$C$13:$D$15,2,TRUE),IF($M140='Progress check conditions'!$B$16,VLOOKUP($AW140,'Progress check conditions'!$C$16:$D$18,2,TRUE),IF($M140='Progress check conditions'!$B$19,VLOOKUP($AW140,'Progress check conditions'!$C$19:$D$21,2,TRUE),VLOOKUP($AW140,'Progress check conditions'!$C$22:$D$24,2,TRUE))))))),"No judgement")</f>
        <v>No judgement</v>
      </c>
      <c r="AY140" s="115"/>
      <c r="AZ140" s="116"/>
      <c r="BA140" s="117"/>
      <c r="BB140" s="6"/>
      <c r="BC140" s="5"/>
      <c r="BD140" s="8"/>
      <c r="BE140" s="6"/>
      <c r="BF140" s="5"/>
      <c r="BG140" s="9"/>
      <c r="BH140" s="1"/>
      <c r="BI140" s="4"/>
      <c r="BJ140" s="8"/>
      <c r="BK140" s="6"/>
      <c r="BL140" s="4"/>
      <c r="BM140" s="9"/>
      <c r="BN140" s="1"/>
      <c r="BO140" s="4"/>
      <c r="BP140" s="8"/>
      <c r="BQ140" s="6"/>
      <c r="BR140" s="4"/>
      <c r="BS140" s="9"/>
      <c r="BT140" s="1"/>
      <c r="BU140" s="3"/>
      <c r="BV140" s="7"/>
      <c r="BW140" s="3"/>
      <c r="BX140" s="4"/>
      <c r="BY140" s="15"/>
      <c r="BZ140" s="1"/>
      <c r="CA140" s="3"/>
      <c r="CB140" s="7"/>
      <c r="CC140" s="3"/>
      <c r="CD140" s="4"/>
      <c r="CE140" s="15"/>
      <c r="CF140" s="1"/>
      <c r="CG140" s="3"/>
      <c r="CH140" s="7"/>
      <c r="CI140" s="2"/>
      <c r="CJ140" s="4"/>
      <c r="CK140" s="19"/>
      <c r="CL140" s="3"/>
      <c r="CM140" s="4"/>
      <c r="CN140" s="15"/>
      <c r="CO140" s="130">
        <f>'Multipliers for tiers'!$F$4*SUM(BB140,BE140,BH140,BK140,BN140,BQ140,BZ140,BW140,CC140,BT140,CF140,CI140,CL140)+'Multipliers for tiers'!$F$5*SUM(BC140,BF140,BI140,BL140,BO140,BR140,CA140,BX140,CD140,BU140,CG140,CJ140,CM140)+'Multipliers for tiers'!$F$6*SUM(BD140,BG140,BJ140,BM140,BP140,BS140,CB140,BY140,CE140,BV140,CH140,CK140,CN140)</f>
        <v>0</v>
      </c>
      <c r="CP140" s="144">
        <f t="shared" si="22"/>
        <v>0</v>
      </c>
      <c r="CQ140" s="133" t="str">
        <f t="shared" si="23"/>
        <v xml:space="preserve"> </v>
      </c>
      <c r="CR140" s="164" t="str">
        <f>IFERROR(IF($M140='Progress check conditions'!$F$4,VLOOKUP($CQ140,'Progress check conditions'!$G$4:$H$6,2,TRUE),IF($M140='Progress check conditions'!$F$7,VLOOKUP($CQ140,'Progress check conditions'!$G$7:$H$9,2,TRUE),IF($M140='Progress check conditions'!$F$10,VLOOKUP($CQ140,'Progress check conditions'!$G$10:$H$12,2,TRUE),IF($M140='Progress check conditions'!$F$13,VLOOKUP($CQ140,'Progress check conditions'!$G$13:$H$15,2,TRUE),IF($M140='Progress check conditions'!$F$16,VLOOKUP($CQ140,'Progress check conditions'!$G$16:$H$18,2,TRUE),IF($M140='Progress check conditions'!$F$19,VLOOKUP($CQ140,'Progress check conditions'!$G$19:$H$21,2,TRUE),VLOOKUP($CQ140,'Progress check conditions'!$G$22:$H$24,2,TRUE))))))),"No judgement")</f>
        <v>No judgement</v>
      </c>
      <c r="CS140" s="115"/>
      <c r="CT140" s="116"/>
      <c r="CU140" s="117"/>
      <c r="CV140" s="1"/>
      <c r="CW140" s="5"/>
      <c r="CX140" s="8"/>
      <c r="CY140" s="6"/>
      <c r="CZ140" s="5"/>
      <c r="DA140" s="9"/>
      <c r="DB140" s="1"/>
      <c r="DC140" s="4"/>
      <c r="DD140" s="8"/>
      <c r="DE140" s="6"/>
      <c r="DF140" s="4"/>
      <c r="DG140" s="9"/>
      <c r="DH140" s="1"/>
      <c r="DI140" s="4"/>
      <c r="DJ140" s="8"/>
      <c r="DK140" s="6"/>
      <c r="DL140" s="4"/>
      <c r="DM140" s="9"/>
      <c r="DN140" s="1"/>
      <c r="DO140" s="3"/>
      <c r="DP140" s="7"/>
      <c r="DQ140" s="3"/>
      <c r="DR140" s="4"/>
      <c r="DS140" s="15"/>
      <c r="DT140" s="1"/>
      <c r="DU140" s="3"/>
      <c r="DV140" s="7"/>
      <c r="DW140" s="3"/>
      <c r="DX140" s="4"/>
      <c r="DY140" s="15"/>
      <c r="DZ140" s="1"/>
      <c r="EA140" s="3"/>
      <c r="EB140" s="7"/>
      <c r="EC140" s="3"/>
      <c r="ED140" s="4"/>
      <c r="EE140" s="15"/>
      <c r="EF140" s="130">
        <f>'Multipliers for tiers'!$I$4*SUM(CV140,CY140,DB140,DE140,DH140,DQ140,DN140,DT140,DK140,DW140,DZ140,EC140)+'Multipliers for tiers'!$I$5*SUM(CW140,CZ140,DC140,DF140,DI140,DR140,DO140,DU140,DL140,DX140,EA140,ED140)+'Multipliers for tiers'!$I$6*SUM(CX140,DA140,DD140,DG140,DJ140,DS140,DP140,DV140,DM140,DY140,EB140,EE140)</f>
        <v>0</v>
      </c>
      <c r="EG140" s="144">
        <f t="shared" si="24"/>
        <v>0</v>
      </c>
      <c r="EH140" s="133" t="str">
        <f t="shared" si="25"/>
        <v xml:space="preserve"> </v>
      </c>
      <c r="EI140" s="164" t="str">
        <f>IFERROR(IF($M140='Progress check conditions'!$J$4,VLOOKUP($EH140,'Progress check conditions'!$K$4:$L$6,2,TRUE),IF($M140='Progress check conditions'!$J$7,VLOOKUP($EH140,'Progress check conditions'!$K$7:$L$9,2,TRUE),IF($M140='Progress check conditions'!$J$10,VLOOKUP($EH140,'Progress check conditions'!$K$10:$L$12,2,TRUE),IF($M140='Progress check conditions'!$J$13,VLOOKUP($EH140,'Progress check conditions'!$K$13:$L$15,2,TRUE),IF($M140='Progress check conditions'!$J$16,VLOOKUP($EH140,'Progress check conditions'!$K$16:$L$18,2,TRUE),IF($M140='Progress check conditions'!$J$19,VLOOKUP($EH140,'Progress check conditions'!$K$19:$L$21,2,TRUE),VLOOKUP($EH140,'Progress check conditions'!$K$22:$L$24,2,TRUE))))))),"No judgement")</f>
        <v>No judgement</v>
      </c>
      <c r="EJ140" s="115"/>
      <c r="EK140" s="116"/>
      <c r="EL140" s="117"/>
      <c r="EM140" s="1"/>
      <c r="EN140" s="4"/>
      <c r="EO140" s="16"/>
      <c r="EP140" s="8"/>
      <c r="EQ140" s="6"/>
      <c r="ER140" s="6"/>
      <c r="ES140" s="6"/>
      <c r="ET140" s="5"/>
      <c r="EU140" s="1"/>
      <c r="EV140" s="4"/>
      <c r="EW140" s="16"/>
      <c r="EX140" s="8"/>
      <c r="EY140" s="6"/>
      <c r="EZ140" s="4"/>
      <c r="FA140" s="16"/>
      <c r="FB140" s="9"/>
      <c r="FC140" s="1"/>
      <c r="FD140" s="4"/>
      <c r="FE140" s="16"/>
      <c r="FF140" s="8"/>
      <c r="FG140" s="6"/>
      <c r="FH140" s="4"/>
      <c r="FI140" s="16"/>
      <c r="FJ140" s="9"/>
      <c r="FK140" s="1"/>
      <c r="FL140" s="4"/>
      <c r="FM140" s="16"/>
      <c r="FN140" s="7"/>
      <c r="FO140" s="3"/>
      <c r="FP140" s="5"/>
      <c r="FQ140" s="5"/>
      <c r="FR140" s="15"/>
      <c r="FS140" s="1"/>
      <c r="FT140" s="4"/>
      <c r="FU140" s="16"/>
      <c r="FV140" s="7"/>
      <c r="FW140" s="3"/>
      <c r="FX140" s="5"/>
      <c r="FY140" s="5"/>
      <c r="FZ140" s="15"/>
      <c r="GA140" s="1"/>
      <c r="GB140" s="4"/>
      <c r="GC140" s="4"/>
      <c r="GD140" s="7"/>
      <c r="GE140" s="3"/>
      <c r="GF140" s="5"/>
      <c r="GG140" s="5"/>
      <c r="GH140" s="15"/>
      <c r="GI140" s="130">
        <f>'Multipliers for tiers'!$L$4*SUM(EM140,EQ140,EU140,EY140,FC140,FG140,FK140,FO140,FS140,FW140,GA140,GE140)+'Multipliers for tiers'!$L$5*SUM(EN140,ER140,EV140,EZ140,FD140,FH140,FL140,FP140,FT140,FX140,GB140,GF140)+'Multipliers for tiers'!$L$6*SUM(EO140,ES140,EW140,FA140,FE140,FI140,FM140,FQ140,FU140,FY140,GC140,GG140)+'Multipliers for tiers'!$L$7*SUM(EP140,ET140,EX140,FB140,FF140,FJ140,FN140,FR140,FV140,FZ140,GD140,GH140)</f>
        <v>0</v>
      </c>
      <c r="GJ140" s="144">
        <f t="shared" si="26"/>
        <v>0</v>
      </c>
      <c r="GK140" s="136" t="str">
        <f t="shared" si="27"/>
        <v xml:space="preserve"> </v>
      </c>
      <c r="GL140" s="164" t="str">
        <f>IFERROR(IF($M140='Progress check conditions'!$N$4,VLOOKUP($GK140,'Progress check conditions'!$O$4:$P$6,2,TRUE),IF($M140='Progress check conditions'!$N$7,VLOOKUP($GK140,'Progress check conditions'!$O$7:$P$9,2,TRUE),IF($M140='Progress check conditions'!$N$10,VLOOKUP($GK140,'Progress check conditions'!$O$10:$P$12,2,TRUE),IF($M140='Progress check conditions'!$N$13,VLOOKUP($GK140,'Progress check conditions'!$O$13:$P$15,2,TRUE),IF($M140='Progress check conditions'!$N$16,VLOOKUP($GK140,'Progress check conditions'!$O$16:$P$18,2,TRUE),IF($M140='Progress check conditions'!$N$19,VLOOKUP($GK140,'Progress check conditions'!$O$19:$P$21,2,TRUE),VLOOKUP($GK140,'Progress check conditions'!$O$22:$P$24,2,TRUE))))))),"No judgement")</f>
        <v>No judgement</v>
      </c>
      <c r="GM140" s="115"/>
      <c r="GN140" s="116"/>
      <c r="GO140" s="117"/>
      <c r="GP140" s="1"/>
      <c r="GQ140" s="4"/>
      <c r="GR140" s="4"/>
      <c r="GS140" s="8"/>
      <c r="GT140" s="6"/>
      <c r="GU140" s="6"/>
      <c r="GV140" s="6"/>
      <c r="GW140" s="5"/>
      <c r="GX140" s="1"/>
      <c r="GY140" s="4"/>
      <c r="GZ140" s="4"/>
      <c r="HA140" s="8"/>
      <c r="HB140" s="6"/>
      <c r="HC140" s="4"/>
      <c r="HD140" s="4"/>
      <c r="HE140" s="9"/>
      <c r="HF140" s="1"/>
      <c r="HG140" s="4"/>
      <c r="HH140" s="4"/>
      <c r="HI140" s="8"/>
      <c r="HJ140" s="6"/>
      <c r="HK140" s="4"/>
      <c r="HL140" s="4"/>
      <c r="HM140" s="9"/>
      <c r="HN140" s="130">
        <f>'Multipliers for tiers'!$O$4*SUM(GP140,GT140,GX140,HB140,HF140,HJ140)+'Multipliers for tiers'!$O$5*SUM(GQ140,GU140,GY140,HC140,HG140,HK140)+'Multipliers for tiers'!$O$6*SUM(GR140,GV140,GZ140,HD140,HH140,HL140)+'Multipliers for tiers'!$O$7*SUM(GS140,GW140,HA140,HE140,HI140,HM140)</f>
        <v>0</v>
      </c>
      <c r="HO140" s="144">
        <f t="shared" si="28"/>
        <v>0</v>
      </c>
      <c r="HP140" s="136" t="str">
        <f t="shared" si="29"/>
        <v xml:space="preserve"> </v>
      </c>
      <c r="HQ140" s="164" t="str">
        <f>IFERROR(IF($M140='Progress check conditions'!$N$4,VLOOKUP($HP140,'Progress check conditions'!$S$4:$T$6,2,TRUE),IF($M140='Progress check conditions'!$N$7,VLOOKUP($HP140,'Progress check conditions'!$S$7:$T$9,2,TRUE),IF($M140='Progress check conditions'!$N$10,VLOOKUP($HP140,'Progress check conditions'!$S$10:$T$12,2,TRUE),IF($M140='Progress check conditions'!$N$13,VLOOKUP($HP140,'Progress check conditions'!$S$13:$T$15,2,TRUE),IF($M140='Progress check conditions'!$N$16,VLOOKUP($HP140,'Progress check conditions'!$S$16:$T$18,2,TRUE),IF($M140='Progress check conditions'!$N$19,VLOOKUP($HP140,'Progress check conditions'!$S$19:$T$21,2,TRUE),VLOOKUP($HP140,'Progress check conditions'!$S$22:$T$24,2,TRUE))))))),"No judgement")</f>
        <v>No judgement</v>
      </c>
      <c r="HR140" s="115"/>
      <c r="HS140" s="116"/>
      <c r="HT140" s="117"/>
    </row>
    <row r="141" spans="1:228" x14ac:dyDescent="0.3">
      <c r="A141" s="156"/>
      <c r="B141" s="110"/>
      <c r="C141" s="111"/>
      <c r="D141" s="109"/>
      <c r="E141" s="112"/>
      <c r="F141" s="112"/>
      <c r="G141" s="112"/>
      <c r="H141" s="112"/>
      <c r="I141" s="113"/>
      <c r="J141" s="109"/>
      <c r="K141" s="113"/>
      <c r="L141" s="109"/>
      <c r="M141" s="114"/>
      <c r="N141" s="1"/>
      <c r="O141" s="5"/>
      <c r="P141" s="8"/>
      <c r="Q141" s="6"/>
      <c r="R141" s="5"/>
      <c r="S141" s="9"/>
      <c r="T141" s="1"/>
      <c r="U141" s="4"/>
      <c r="V141" s="8"/>
      <c r="W141" s="6"/>
      <c r="X141" s="4"/>
      <c r="Y141" s="9"/>
      <c r="Z141" s="1"/>
      <c r="AA141" s="4"/>
      <c r="AB141" s="8"/>
      <c r="AC141" s="6"/>
      <c r="AD141" s="4"/>
      <c r="AE141" s="9"/>
      <c r="AF141" s="1"/>
      <c r="AG141" s="3"/>
      <c r="AH141" s="7"/>
      <c r="AI141" s="3"/>
      <c r="AJ141" s="4"/>
      <c r="AK141" s="15"/>
      <c r="AL141" s="1"/>
      <c r="AM141" s="3"/>
      <c r="AN141" s="7"/>
      <c r="AO141" s="3"/>
      <c r="AP141" s="4"/>
      <c r="AQ141" s="15"/>
      <c r="AR141" s="1"/>
      <c r="AS141" s="3"/>
      <c r="AT141" s="43"/>
      <c r="AU141" s="130">
        <f>'Multipliers for tiers'!$C$4*SUM(N141,Q141,T141,W141,AF141,AC141,AI141,Z141,AL141,AO141,AR141)+'Multipliers for tiers'!$C$5*SUM(O141,R141,U141,X141,AG141,AD141,AJ141,AA141,AM141,AP141,AS141)+'Multipliers for tiers'!$C$6*SUM(P141,S141,V141,Y141,AH141,AE141,AK141,AB141,AN141,AQ141,AT141)</f>
        <v>0</v>
      </c>
      <c r="AV141" s="141">
        <f t="shared" si="20"/>
        <v>0</v>
      </c>
      <c r="AW141" s="151" t="str">
        <f t="shared" si="21"/>
        <v xml:space="preserve"> </v>
      </c>
      <c r="AX141" s="164" t="str">
        <f>IFERROR(IF($M141='Progress check conditions'!$B$4,VLOOKUP($AW141,'Progress check conditions'!$C$4:$D$6,2,TRUE),IF($M141='Progress check conditions'!$B$7,VLOOKUP($AW141,'Progress check conditions'!$C$7:$D$9,2,TRUE),IF($M141='Progress check conditions'!$B$10,VLOOKUP($AW141,'Progress check conditions'!$C$10:$D$12,2,TRUE),IF($M141='Progress check conditions'!$B$13,VLOOKUP($AW141,'Progress check conditions'!$C$13:$D$15,2,TRUE),IF($M141='Progress check conditions'!$B$16,VLOOKUP($AW141,'Progress check conditions'!$C$16:$D$18,2,TRUE),IF($M141='Progress check conditions'!$B$19,VLOOKUP($AW141,'Progress check conditions'!$C$19:$D$21,2,TRUE),VLOOKUP($AW141,'Progress check conditions'!$C$22:$D$24,2,TRUE))))))),"No judgement")</f>
        <v>No judgement</v>
      </c>
      <c r="AY141" s="115"/>
      <c r="AZ141" s="116"/>
      <c r="BA141" s="117"/>
      <c r="BB141" s="6"/>
      <c r="BC141" s="5"/>
      <c r="BD141" s="8"/>
      <c r="BE141" s="6"/>
      <c r="BF141" s="5"/>
      <c r="BG141" s="9"/>
      <c r="BH141" s="1"/>
      <c r="BI141" s="4"/>
      <c r="BJ141" s="8"/>
      <c r="BK141" s="6"/>
      <c r="BL141" s="4"/>
      <c r="BM141" s="9"/>
      <c r="BN141" s="1"/>
      <c r="BO141" s="4"/>
      <c r="BP141" s="8"/>
      <c r="BQ141" s="6"/>
      <c r="BR141" s="4"/>
      <c r="BS141" s="9"/>
      <c r="BT141" s="1"/>
      <c r="BU141" s="3"/>
      <c r="BV141" s="7"/>
      <c r="BW141" s="3"/>
      <c r="BX141" s="4"/>
      <c r="BY141" s="15"/>
      <c r="BZ141" s="1"/>
      <c r="CA141" s="3"/>
      <c r="CB141" s="7"/>
      <c r="CC141" s="3"/>
      <c r="CD141" s="4"/>
      <c r="CE141" s="15"/>
      <c r="CF141" s="1"/>
      <c r="CG141" s="3"/>
      <c r="CH141" s="7"/>
      <c r="CI141" s="2"/>
      <c r="CJ141" s="4"/>
      <c r="CK141" s="19"/>
      <c r="CL141" s="3"/>
      <c r="CM141" s="4"/>
      <c r="CN141" s="15"/>
      <c r="CO141" s="130">
        <f>'Multipliers for tiers'!$F$4*SUM(BB141,BE141,BH141,BK141,BN141,BQ141,BZ141,BW141,CC141,BT141,CF141,CI141,CL141)+'Multipliers for tiers'!$F$5*SUM(BC141,BF141,BI141,BL141,BO141,BR141,CA141,BX141,CD141,BU141,CG141,CJ141,CM141)+'Multipliers for tiers'!$F$6*SUM(BD141,BG141,BJ141,BM141,BP141,BS141,CB141,BY141,CE141,BV141,CH141,CK141,CN141)</f>
        <v>0</v>
      </c>
      <c r="CP141" s="144">
        <f t="shared" si="22"/>
        <v>0</v>
      </c>
      <c r="CQ141" s="133" t="str">
        <f t="shared" si="23"/>
        <v xml:space="preserve"> </v>
      </c>
      <c r="CR141" s="164" t="str">
        <f>IFERROR(IF($M141='Progress check conditions'!$F$4,VLOOKUP($CQ141,'Progress check conditions'!$G$4:$H$6,2,TRUE),IF($M141='Progress check conditions'!$F$7,VLOOKUP($CQ141,'Progress check conditions'!$G$7:$H$9,2,TRUE),IF($M141='Progress check conditions'!$F$10,VLOOKUP($CQ141,'Progress check conditions'!$G$10:$H$12,2,TRUE),IF($M141='Progress check conditions'!$F$13,VLOOKUP($CQ141,'Progress check conditions'!$G$13:$H$15,2,TRUE),IF($M141='Progress check conditions'!$F$16,VLOOKUP($CQ141,'Progress check conditions'!$G$16:$H$18,2,TRUE),IF($M141='Progress check conditions'!$F$19,VLOOKUP($CQ141,'Progress check conditions'!$G$19:$H$21,2,TRUE),VLOOKUP($CQ141,'Progress check conditions'!$G$22:$H$24,2,TRUE))))))),"No judgement")</f>
        <v>No judgement</v>
      </c>
      <c r="CS141" s="115"/>
      <c r="CT141" s="116"/>
      <c r="CU141" s="117"/>
      <c r="CV141" s="1"/>
      <c r="CW141" s="5"/>
      <c r="CX141" s="8"/>
      <c r="CY141" s="6"/>
      <c r="CZ141" s="5"/>
      <c r="DA141" s="9"/>
      <c r="DB141" s="1"/>
      <c r="DC141" s="4"/>
      <c r="DD141" s="8"/>
      <c r="DE141" s="6"/>
      <c r="DF141" s="4"/>
      <c r="DG141" s="9"/>
      <c r="DH141" s="1"/>
      <c r="DI141" s="4"/>
      <c r="DJ141" s="8"/>
      <c r="DK141" s="6"/>
      <c r="DL141" s="4"/>
      <c r="DM141" s="9"/>
      <c r="DN141" s="1"/>
      <c r="DO141" s="3"/>
      <c r="DP141" s="7"/>
      <c r="DQ141" s="3"/>
      <c r="DR141" s="4"/>
      <c r="DS141" s="15"/>
      <c r="DT141" s="1"/>
      <c r="DU141" s="3"/>
      <c r="DV141" s="7"/>
      <c r="DW141" s="3"/>
      <c r="DX141" s="4"/>
      <c r="DY141" s="15"/>
      <c r="DZ141" s="1"/>
      <c r="EA141" s="3"/>
      <c r="EB141" s="7"/>
      <c r="EC141" s="3"/>
      <c r="ED141" s="4"/>
      <c r="EE141" s="15"/>
      <c r="EF141" s="130">
        <f>'Multipliers for tiers'!$I$4*SUM(CV141,CY141,DB141,DE141,DH141,DQ141,DN141,DT141,DK141,DW141,DZ141,EC141)+'Multipliers for tiers'!$I$5*SUM(CW141,CZ141,DC141,DF141,DI141,DR141,DO141,DU141,DL141,DX141,EA141,ED141)+'Multipliers for tiers'!$I$6*SUM(CX141,DA141,DD141,DG141,DJ141,DS141,DP141,DV141,DM141,DY141,EB141,EE141)</f>
        <v>0</v>
      </c>
      <c r="EG141" s="144">
        <f t="shared" si="24"/>
        <v>0</v>
      </c>
      <c r="EH141" s="133" t="str">
        <f t="shared" si="25"/>
        <v xml:space="preserve"> </v>
      </c>
      <c r="EI141" s="164" t="str">
        <f>IFERROR(IF($M141='Progress check conditions'!$J$4,VLOOKUP($EH141,'Progress check conditions'!$K$4:$L$6,2,TRUE),IF($M141='Progress check conditions'!$J$7,VLOOKUP($EH141,'Progress check conditions'!$K$7:$L$9,2,TRUE),IF($M141='Progress check conditions'!$J$10,VLOOKUP($EH141,'Progress check conditions'!$K$10:$L$12,2,TRUE),IF($M141='Progress check conditions'!$J$13,VLOOKUP($EH141,'Progress check conditions'!$K$13:$L$15,2,TRUE),IF($M141='Progress check conditions'!$J$16,VLOOKUP($EH141,'Progress check conditions'!$K$16:$L$18,2,TRUE),IF($M141='Progress check conditions'!$J$19,VLOOKUP($EH141,'Progress check conditions'!$K$19:$L$21,2,TRUE),VLOOKUP($EH141,'Progress check conditions'!$K$22:$L$24,2,TRUE))))))),"No judgement")</f>
        <v>No judgement</v>
      </c>
      <c r="EJ141" s="115"/>
      <c r="EK141" s="116"/>
      <c r="EL141" s="117"/>
      <c r="EM141" s="1"/>
      <c r="EN141" s="4"/>
      <c r="EO141" s="16"/>
      <c r="EP141" s="8"/>
      <c r="EQ141" s="6"/>
      <c r="ER141" s="6"/>
      <c r="ES141" s="6"/>
      <c r="ET141" s="5"/>
      <c r="EU141" s="1"/>
      <c r="EV141" s="4"/>
      <c r="EW141" s="16"/>
      <c r="EX141" s="8"/>
      <c r="EY141" s="6"/>
      <c r="EZ141" s="4"/>
      <c r="FA141" s="16"/>
      <c r="FB141" s="9"/>
      <c r="FC141" s="1"/>
      <c r="FD141" s="4"/>
      <c r="FE141" s="16"/>
      <c r="FF141" s="8"/>
      <c r="FG141" s="6"/>
      <c r="FH141" s="4"/>
      <c r="FI141" s="16"/>
      <c r="FJ141" s="9"/>
      <c r="FK141" s="1"/>
      <c r="FL141" s="4"/>
      <c r="FM141" s="16"/>
      <c r="FN141" s="7"/>
      <c r="FO141" s="3"/>
      <c r="FP141" s="5"/>
      <c r="FQ141" s="5"/>
      <c r="FR141" s="15"/>
      <c r="FS141" s="1"/>
      <c r="FT141" s="4"/>
      <c r="FU141" s="16"/>
      <c r="FV141" s="7"/>
      <c r="FW141" s="3"/>
      <c r="FX141" s="5"/>
      <c r="FY141" s="5"/>
      <c r="FZ141" s="15"/>
      <c r="GA141" s="1"/>
      <c r="GB141" s="4"/>
      <c r="GC141" s="4"/>
      <c r="GD141" s="7"/>
      <c r="GE141" s="3"/>
      <c r="GF141" s="5"/>
      <c r="GG141" s="5"/>
      <c r="GH141" s="15"/>
      <c r="GI141" s="130">
        <f>'Multipliers for tiers'!$L$4*SUM(EM141,EQ141,EU141,EY141,FC141,FG141,FK141,FO141,FS141,FW141,GA141,GE141)+'Multipliers for tiers'!$L$5*SUM(EN141,ER141,EV141,EZ141,FD141,FH141,FL141,FP141,FT141,FX141,GB141,GF141)+'Multipliers for tiers'!$L$6*SUM(EO141,ES141,EW141,FA141,FE141,FI141,FM141,FQ141,FU141,FY141,GC141,GG141)+'Multipliers for tiers'!$L$7*SUM(EP141,ET141,EX141,FB141,FF141,FJ141,FN141,FR141,FV141,FZ141,GD141,GH141)</f>
        <v>0</v>
      </c>
      <c r="GJ141" s="144">
        <f t="shared" si="26"/>
        <v>0</v>
      </c>
      <c r="GK141" s="136" t="str">
        <f t="shared" si="27"/>
        <v xml:space="preserve"> </v>
      </c>
      <c r="GL141" s="164" t="str">
        <f>IFERROR(IF($M141='Progress check conditions'!$N$4,VLOOKUP($GK141,'Progress check conditions'!$O$4:$P$6,2,TRUE),IF($M141='Progress check conditions'!$N$7,VLOOKUP($GK141,'Progress check conditions'!$O$7:$P$9,2,TRUE),IF($M141='Progress check conditions'!$N$10,VLOOKUP($GK141,'Progress check conditions'!$O$10:$P$12,2,TRUE),IF($M141='Progress check conditions'!$N$13,VLOOKUP($GK141,'Progress check conditions'!$O$13:$P$15,2,TRUE),IF($M141='Progress check conditions'!$N$16,VLOOKUP($GK141,'Progress check conditions'!$O$16:$P$18,2,TRUE),IF($M141='Progress check conditions'!$N$19,VLOOKUP($GK141,'Progress check conditions'!$O$19:$P$21,2,TRUE),VLOOKUP($GK141,'Progress check conditions'!$O$22:$P$24,2,TRUE))))))),"No judgement")</f>
        <v>No judgement</v>
      </c>
      <c r="GM141" s="115"/>
      <c r="GN141" s="116"/>
      <c r="GO141" s="117"/>
      <c r="GP141" s="1"/>
      <c r="GQ141" s="4"/>
      <c r="GR141" s="4"/>
      <c r="GS141" s="8"/>
      <c r="GT141" s="6"/>
      <c r="GU141" s="6"/>
      <c r="GV141" s="6"/>
      <c r="GW141" s="5"/>
      <c r="GX141" s="1"/>
      <c r="GY141" s="4"/>
      <c r="GZ141" s="4"/>
      <c r="HA141" s="8"/>
      <c r="HB141" s="6"/>
      <c r="HC141" s="4"/>
      <c r="HD141" s="4"/>
      <c r="HE141" s="9"/>
      <c r="HF141" s="1"/>
      <c r="HG141" s="4"/>
      <c r="HH141" s="4"/>
      <c r="HI141" s="8"/>
      <c r="HJ141" s="6"/>
      <c r="HK141" s="4"/>
      <c r="HL141" s="4"/>
      <c r="HM141" s="9"/>
      <c r="HN141" s="130">
        <f>'Multipliers for tiers'!$O$4*SUM(GP141,GT141,GX141,HB141,HF141,HJ141)+'Multipliers for tiers'!$O$5*SUM(GQ141,GU141,GY141,HC141,HG141,HK141)+'Multipliers for tiers'!$O$6*SUM(GR141,GV141,GZ141,HD141,HH141,HL141)+'Multipliers for tiers'!$O$7*SUM(GS141,GW141,HA141,HE141,HI141,HM141)</f>
        <v>0</v>
      </c>
      <c r="HO141" s="144">
        <f t="shared" si="28"/>
        <v>0</v>
      </c>
      <c r="HP141" s="136" t="str">
        <f t="shared" si="29"/>
        <v xml:space="preserve"> </v>
      </c>
      <c r="HQ141" s="164" t="str">
        <f>IFERROR(IF($M141='Progress check conditions'!$N$4,VLOOKUP($HP141,'Progress check conditions'!$S$4:$T$6,2,TRUE),IF($M141='Progress check conditions'!$N$7,VLOOKUP($HP141,'Progress check conditions'!$S$7:$T$9,2,TRUE),IF($M141='Progress check conditions'!$N$10,VLOOKUP($HP141,'Progress check conditions'!$S$10:$T$12,2,TRUE),IF($M141='Progress check conditions'!$N$13,VLOOKUP($HP141,'Progress check conditions'!$S$13:$T$15,2,TRUE),IF($M141='Progress check conditions'!$N$16,VLOOKUP($HP141,'Progress check conditions'!$S$16:$T$18,2,TRUE),IF($M141='Progress check conditions'!$N$19,VLOOKUP($HP141,'Progress check conditions'!$S$19:$T$21,2,TRUE),VLOOKUP($HP141,'Progress check conditions'!$S$22:$T$24,2,TRUE))))))),"No judgement")</f>
        <v>No judgement</v>
      </c>
      <c r="HR141" s="115"/>
      <c r="HS141" s="116"/>
      <c r="HT141" s="117"/>
    </row>
    <row r="142" spans="1:228" x14ac:dyDescent="0.3">
      <c r="A142" s="156"/>
      <c r="B142" s="110"/>
      <c r="C142" s="111"/>
      <c r="D142" s="109"/>
      <c r="E142" s="112"/>
      <c r="F142" s="112"/>
      <c r="G142" s="112"/>
      <c r="H142" s="112"/>
      <c r="I142" s="113"/>
      <c r="J142" s="109"/>
      <c r="K142" s="113"/>
      <c r="L142" s="109"/>
      <c r="M142" s="114"/>
      <c r="N142" s="1"/>
      <c r="O142" s="5"/>
      <c r="P142" s="8"/>
      <c r="Q142" s="6"/>
      <c r="R142" s="5"/>
      <c r="S142" s="9"/>
      <c r="T142" s="1"/>
      <c r="U142" s="4"/>
      <c r="V142" s="8"/>
      <c r="W142" s="6"/>
      <c r="X142" s="4"/>
      <c r="Y142" s="9"/>
      <c r="Z142" s="1"/>
      <c r="AA142" s="4"/>
      <c r="AB142" s="8"/>
      <c r="AC142" s="6"/>
      <c r="AD142" s="4"/>
      <c r="AE142" s="9"/>
      <c r="AF142" s="1"/>
      <c r="AG142" s="3"/>
      <c r="AH142" s="7"/>
      <c r="AI142" s="3"/>
      <c r="AJ142" s="4"/>
      <c r="AK142" s="15"/>
      <c r="AL142" s="1"/>
      <c r="AM142" s="3"/>
      <c r="AN142" s="7"/>
      <c r="AO142" s="3"/>
      <c r="AP142" s="4"/>
      <c r="AQ142" s="15"/>
      <c r="AR142" s="1"/>
      <c r="AS142" s="3"/>
      <c r="AT142" s="43"/>
      <c r="AU142" s="130">
        <f>'Multipliers for tiers'!$C$4*SUM(N142,Q142,T142,W142,AF142,AC142,AI142,Z142,AL142,AO142,AR142)+'Multipliers for tiers'!$C$5*SUM(O142,R142,U142,X142,AG142,AD142,AJ142,AA142,AM142,AP142,AS142)+'Multipliers for tiers'!$C$6*SUM(P142,S142,V142,Y142,AH142,AE142,AK142,AB142,AN142,AQ142,AT142)</f>
        <v>0</v>
      </c>
      <c r="AV142" s="141">
        <f t="shared" si="20"/>
        <v>0</v>
      </c>
      <c r="AW142" s="151" t="str">
        <f t="shared" si="21"/>
        <v xml:space="preserve"> </v>
      </c>
      <c r="AX142" s="164" t="str">
        <f>IFERROR(IF($M142='Progress check conditions'!$B$4,VLOOKUP($AW142,'Progress check conditions'!$C$4:$D$6,2,TRUE),IF($M142='Progress check conditions'!$B$7,VLOOKUP($AW142,'Progress check conditions'!$C$7:$D$9,2,TRUE),IF($M142='Progress check conditions'!$B$10,VLOOKUP($AW142,'Progress check conditions'!$C$10:$D$12,2,TRUE),IF($M142='Progress check conditions'!$B$13,VLOOKUP($AW142,'Progress check conditions'!$C$13:$D$15,2,TRUE),IF($M142='Progress check conditions'!$B$16,VLOOKUP($AW142,'Progress check conditions'!$C$16:$D$18,2,TRUE),IF($M142='Progress check conditions'!$B$19,VLOOKUP($AW142,'Progress check conditions'!$C$19:$D$21,2,TRUE),VLOOKUP($AW142,'Progress check conditions'!$C$22:$D$24,2,TRUE))))))),"No judgement")</f>
        <v>No judgement</v>
      </c>
      <c r="AY142" s="115"/>
      <c r="AZ142" s="116"/>
      <c r="BA142" s="117"/>
      <c r="BB142" s="6"/>
      <c r="BC142" s="5"/>
      <c r="BD142" s="8"/>
      <c r="BE142" s="6"/>
      <c r="BF142" s="5"/>
      <c r="BG142" s="9"/>
      <c r="BH142" s="1"/>
      <c r="BI142" s="4"/>
      <c r="BJ142" s="8"/>
      <c r="BK142" s="6"/>
      <c r="BL142" s="4"/>
      <c r="BM142" s="9"/>
      <c r="BN142" s="1"/>
      <c r="BO142" s="4"/>
      <c r="BP142" s="8"/>
      <c r="BQ142" s="6"/>
      <c r="BR142" s="4"/>
      <c r="BS142" s="9"/>
      <c r="BT142" s="1"/>
      <c r="BU142" s="3"/>
      <c r="BV142" s="7"/>
      <c r="BW142" s="3"/>
      <c r="BX142" s="4"/>
      <c r="BY142" s="15"/>
      <c r="BZ142" s="1"/>
      <c r="CA142" s="3"/>
      <c r="CB142" s="7"/>
      <c r="CC142" s="3"/>
      <c r="CD142" s="4"/>
      <c r="CE142" s="15"/>
      <c r="CF142" s="1"/>
      <c r="CG142" s="3"/>
      <c r="CH142" s="7"/>
      <c r="CI142" s="2"/>
      <c r="CJ142" s="4"/>
      <c r="CK142" s="19"/>
      <c r="CL142" s="3"/>
      <c r="CM142" s="4"/>
      <c r="CN142" s="15"/>
      <c r="CO142" s="130">
        <f>'Multipliers for tiers'!$F$4*SUM(BB142,BE142,BH142,BK142,BN142,BQ142,BZ142,BW142,CC142,BT142,CF142,CI142,CL142)+'Multipliers for tiers'!$F$5*SUM(BC142,BF142,BI142,BL142,BO142,BR142,CA142,BX142,CD142,BU142,CG142,CJ142,CM142)+'Multipliers for tiers'!$F$6*SUM(BD142,BG142,BJ142,BM142,BP142,BS142,CB142,BY142,CE142,BV142,CH142,CK142,CN142)</f>
        <v>0</v>
      </c>
      <c r="CP142" s="144">
        <f t="shared" si="22"/>
        <v>0</v>
      </c>
      <c r="CQ142" s="133" t="str">
        <f t="shared" si="23"/>
        <v xml:space="preserve"> </v>
      </c>
      <c r="CR142" s="164" t="str">
        <f>IFERROR(IF($M142='Progress check conditions'!$F$4,VLOOKUP($CQ142,'Progress check conditions'!$G$4:$H$6,2,TRUE),IF($M142='Progress check conditions'!$F$7,VLOOKUP($CQ142,'Progress check conditions'!$G$7:$H$9,2,TRUE),IF($M142='Progress check conditions'!$F$10,VLOOKUP($CQ142,'Progress check conditions'!$G$10:$H$12,2,TRUE),IF($M142='Progress check conditions'!$F$13,VLOOKUP($CQ142,'Progress check conditions'!$G$13:$H$15,2,TRUE),IF($M142='Progress check conditions'!$F$16,VLOOKUP($CQ142,'Progress check conditions'!$G$16:$H$18,2,TRUE),IF($M142='Progress check conditions'!$F$19,VLOOKUP($CQ142,'Progress check conditions'!$G$19:$H$21,2,TRUE),VLOOKUP($CQ142,'Progress check conditions'!$G$22:$H$24,2,TRUE))))))),"No judgement")</f>
        <v>No judgement</v>
      </c>
      <c r="CS142" s="115"/>
      <c r="CT142" s="116"/>
      <c r="CU142" s="117"/>
      <c r="CV142" s="1"/>
      <c r="CW142" s="5"/>
      <c r="CX142" s="8"/>
      <c r="CY142" s="6"/>
      <c r="CZ142" s="5"/>
      <c r="DA142" s="9"/>
      <c r="DB142" s="1"/>
      <c r="DC142" s="4"/>
      <c r="DD142" s="8"/>
      <c r="DE142" s="6"/>
      <c r="DF142" s="4"/>
      <c r="DG142" s="9"/>
      <c r="DH142" s="1"/>
      <c r="DI142" s="4"/>
      <c r="DJ142" s="8"/>
      <c r="DK142" s="6"/>
      <c r="DL142" s="4"/>
      <c r="DM142" s="9"/>
      <c r="DN142" s="1"/>
      <c r="DO142" s="3"/>
      <c r="DP142" s="7"/>
      <c r="DQ142" s="3"/>
      <c r="DR142" s="4"/>
      <c r="DS142" s="15"/>
      <c r="DT142" s="1"/>
      <c r="DU142" s="3"/>
      <c r="DV142" s="7"/>
      <c r="DW142" s="3"/>
      <c r="DX142" s="4"/>
      <c r="DY142" s="15"/>
      <c r="DZ142" s="1"/>
      <c r="EA142" s="3"/>
      <c r="EB142" s="7"/>
      <c r="EC142" s="3"/>
      <c r="ED142" s="4"/>
      <c r="EE142" s="15"/>
      <c r="EF142" s="130">
        <f>'Multipliers for tiers'!$I$4*SUM(CV142,CY142,DB142,DE142,DH142,DQ142,DN142,DT142,DK142,DW142,DZ142,EC142)+'Multipliers for tiers'!$I$5*SUM(CW142,CZ142,DC142,DF142,DI142,DR142,DO142,DU142,DL142,DX142,EA142,ED142)+'Multipliers for tiers'!$I$6*SUM(CX142,DA142,DD142,DG142,DJ142,DS142,DP142,DV142,DM142,DY142,EB142,EE142)</f>
        <v>0</v>
      </c>
      <c r="EG142" s="144">
        <f t="shared" si="24"/>
        <v>0</v>
      </c>
      <c r="EH142" s="133" t="str">
        <f t="shared" si="25"/>
        <v xml:space="preserve"> </v>
      </c>
      <c r="EI142" s="164" t="str">
        <f>IFERROR(IF($M142='Progress check conditions'!$J$4,VLOOKUP($EH142,'Progress check conditions'!$K$4:$L$6,2,TRUE),IF($M142='Progress check conditions'!$J$7,VLOOKUP($EH142,'Progress check conditions'!$K$7:$L$9,2,TRUE),IF($M142='Progress check conditions'!$J$10,VLOOKUP($EH142,'Progress check conditions'!$K$10:$L$12,2,TRUE),IF($M142='Progress check conditions'!$J$13,VLOOKUP($EH142,'Progress check conditions'!$K$13:$L$15,2,TRUE),IF($M142='Progress check conditions'!$J$16,VLOOKUP($EH142,'Progress check conditions'!$K$16:$L$18,2,TRUE),IF($M142='Progress check conditions'!$J$19,VLOOKUP($EH142,'Progress check conditions'!$K$19:$L$21,2,TRUE),VLOOKUP($EH142,'Progress check conditions'!$K$22:$L$24,2,TRUE))))))),"No judgement")</f>
        <v>No judgement</v>
      </c>
      <c r="EJ142" s="115"/>
      <c r="EK142" s="116"/>
      <c r="EL142" s="117"/>
      <c r="EM142" s="1"/>
      <c r="EN142" s="4"/>
      <c r="EO142" s="16"/>
      <c r="EP142" s="8"/>
      <c r="EQ142" s="6"/>
      <c r="ER142" s="6"/>
      <c r="ES142" s="6"/>
      <c r="ET142" s="5"/>
      <c r="EU142" s="1"/>
      <c r="EV142" s="4"/>
      <c r="EW142" s="16"/>
      <c r="EX142" s="8"/>
      <c r="EY142" s="6"/>
      <c r="EZ142" s="4"/>
      <c r="FA142" s="16"/>
      <c r="FB142" s="9"/>
      <c r="FC142" s="1"/>
      <c r="FD142" s="4"/>
      <c r="FE142" s="16"/>
      <c r="FF142" s="8"/>
      <c r="FG142" s="6"/>
      <c r="FH142" s="4"/>
      <c r="FI142" s="16"/>
      <c r="FJ142" s="9"/>
      <c r="FK142" s="1"/>
      <c r="FL142" s="4"/>
      <c r="FM142" s="16"/>
      <c r="FN142" s="7"/>
      <c r="FO142" s="3"/>
      <c r="FP142" s="5"/>
      <c r="FQ142" s="5"/>
      <c r="FR142" s="15"/>
      <c r="FS142" s="1"/>
      <c r="FT142" s="4"/>
      <c r="FU142" s="16"/>
      <c r="FV142" s="7"/>
      <c r="FW142" s="3"/>
      <c r="FX142" s="5"/>
      <c r="FY142" s="5"/>
      <c r="FZ142" s="15"/>
      <c r="GA142" s="1"/>
      <c r="GB142" s="4"/>
      <c r="GC142" s="4"/>
      <c r="GD142" s="7"/>
      <c r="GE142" s="3"/>
      <c r="GF142" s="5"/>
      <c r="GG142" s="5"/>
      <c r="GH142" s="15"/>
      <c r="GI142" s="130">
        <f>'Multipliers for tiers'!$L$4*SUM(EM142,EQ142,EU142,EY142,FC142,FG142,FK142,FO142,FS142,FW142,GA142,GE142)+'Multipliers for tiers'!$L$5*SUM(EN142,ER142,EV142,EZ142,FD142,FH142,FL142,FP142,FT142,FX142,GB142,GF142)+'Multipliers for tiers'!$L$6*SUM(EO142,ES142,EW142,FA142,FE142,FI142,FM142,FQ142,FU142,FY142,GC142,GG142)+'Multipliers for tiers'!$L$7*SUM(EP142,ET142,EX142,FB142,FF142,FJ142,FN142,FR142,FV142,FZ142,GD142,GH142)</f>
        <v>0</v>
      </c>
      <c r="GJ142" s="144">
        <f t="shared" si="26"/>
        <v>0</v>
      </c>
      <c r="GK142" s="136" t="str">
        <f t="shared" si="27"/>
        <v xml:space="preserve"> </v>
      </c>
      <c r="GL142" s="164" t="str">
        <f>IFERROR(IF($M142='Progress check conditions'!$N$4,VLOOKUP($GK142,'Progress check conditions'!$O$4:$P$6,2,TRUE),IF($M142='Progress check conditions'!$N$7,VLOOKUP($GK142,'Progress check conditions'!$O$7:$P$9,2,TRUE),IF($M142='Progress check conditions'!$N$10,VLOOKUP($GK142,'Progress check conditions'!$O$10:$P$12,2,TRUE),IF($M142='Progress check conditions'!$N$13,VLOOKUP($GK142,'Progress check conditions'!$O$13:$P$15,2,TRUE),IF($M142='Progress check conditions'!$N$16,VLOOKUP($GK142,'Progress check conditions'!$O$16:$P$18,2,TRUE),IF($M142='Progress check conditions'!$N$19,VLOOKUP($GK142,'Progress check conditions'!$O$19:$P$21,2,TRUE),VLOOKUP($GK142,'Progress check conditions'!$O$22:$P$24,2,TRUE))))))),"No judgement")</f>
        <v>No judgement</v>
      </c>
      <c r="GM142" s="115"/>
      <c r="GN142" s="116"/>
      <c r="GO142" s="117"/>
      <c r="GP142" s="1"/>
      <c r="GQ142" s="4"/>
      <c r="GR142" s="4"/>
      <c r="GS142" s="8"/>
      <c r="GT142" s="6"/>
      <c r="GU142" s="6"/>
      <c r="GV142" s="6"/>
      <c r="GW142" s="5"/>
      <c r="GX142" s="1"/>
      <c r="GY142" s="4"/>
      <c r="GZ142" s="4"/>
      <c r="HA142" s="8"/>
      <c r="HB142" s="6"/>
      <c r="HC142" s="4"/>
      <c r="HD142" s="4"/>
      <c r="HE142" s="9"/>
      <c r="HF142" s="1"/>
      <c r="HG142" s="4"/>
      <c r="HH142" s="4"/>
      <c r="HI142" s="8"/>
      <c r="HJ142" s="6"/>
      <c r="HK142" s="4"/>
      <c r="HL142" s="4"/>
      <c r="HM142" s="9"/>
      <c r="HN142" s="130">
        <f>'Multipliers for tiers'!$O$4*SUM(GP142,GT142,GX142,HB142,HF142,HJ142)+'Multipliers for tiers'!$O$5*SUM(GQ142,GU142,GY142,HC142,HG142,HK142)+'Multipliers for tiers'!$O$6*SUM(GR142,GV142,GZ142,HD142,HH142,HL142)+'Multipliers for tiers'!$O$7*SUM(GS142,GW142,HA142,HE142,HI142,HM142)</f>
        <v>0</v>
      </c>
      <c r="HO142" s="144">
        <f t="shared" si="28"/>
        <v>0</v>
      </c>
      <c r="HP142" s="136" t="str">
        <f t="shared" si="29"/>
        <v xml:space="preserve"> </v>
      </c>
      <c r="HQ142" s="164" t="str">
        <f>IFERROR(IF($M142='Progress check conditions'!$N$4,VLOOKUP($HP142,'Progress check conditions'!$S$4:$T$6,2,TRUE),IF($M142='Progress check conditions'!$N$7,VLOOKUP($HP142,'Progress check conditions'!$S$7:$T$9,2,TRUE),IF($M142='Progress check conditions'!$N$10,VLOOKUP($HP142,'Progress check conditions'!$S$10:$T$12,2,TRUE),IF($M142='Progress check conditions'!$N$13,VLOOKUP($HP142,'Progress check conditions'!$S$13:$T$15,2,TRUE),IF($M142='Progress check conditions'!$N$16,VLOOKUP($HP142,'Progress check conditions'!$S$16:$T$18,2,TRUE),IF($M142='Progress check conditions'!$N$19,VLOOKUP($HP142,'Progress check conditions'!$S$19:$T$21,2,TRUE),VLOOKUP($HP142,'Progress check conditions'!$S$22:$T$24,2,TRUE))))))),"No judgement")</f>
        <v>No judgement</v>
      </c>
      <c r="HR142" s="115"/>
      <c r="HS142" s="116"/>
      <c r="HT142" s="117"/>
    </row>
    <row r="143" spans="1:228" x14ac:dyDescent="0.3">
      <c r="A143" s="156"/>
      <c r="B143" s="110"/>
      <c r="C143" s="111"/>
      <c r="D143" s="109"/>
      <c r="E143" s="112"/>
      <c r="F143" s="112"/>
      <c r="G143" s="112"/>
      <c r="H143" s="112"/>
      <c r="I143" s="113"/>
      <c r="J143" s="109"/>
      <c r="K143" s="113"/>
      <c r="L143" s="109"/>
      <c r="M143" s="114"/>
      <c r="N143" s="1"/>
      <c r="O143" s="5"/>
      <c r="P143" s="8"/>
      <c r="Q143" s="6"/>
      <c r="R143" s="5"/>
      <c r="S143" s="9"/>
      <c r="T143" s="1"/>
      <c r="U143" s="4"/>
      <c r="V143" s="8"/>
      <c r="W143" s="6"/>
      <c r="X143" s="4"/>
      <c r="Y143" s="9"/>
      <c r="Z143" s="1"/>
      <c r="AA143" s="4"/>
      <c r="AB143" s="8"/>
      <c r="AC143" s="6"/>
      <c r="AD143" s="4"/>
      <c r="AE143" s="9"/>
      <c r="AF143" s="1"/>
      <c r="AG143" s="3"/>
      <c r="AH143" s="7"/>
      <c r="AI143" s="3"/>
      <c r="AJ143" s="4"/>
      <c r="AK143" s="15"/>
      <c r="AL143" s="1"/>
      <c r="AM143" s="3"/>
      <c r="AN143" s="7"/>
      <c r="AO143" s="3"/>
      <c r="AP143" s="4"/>
      <c r="AQ143" s="15"/>
      <c r="AR143" s="1"/>
      <c r="AS143" s="3"/>
      <c r="AT143" s="43"/>
      <c r="AU143" s="130">
        <f>'Multipliers for tiers'!$C$4*SUM(N143,Q143,T143,W143,AF143,AC143,AI143,Z143,AL143,AO143,AR143)+'Multipliers for tiers'!$C$5*SUM(O143,R143,U143,X143,AG143,AD143,AJ143,AA143,AM143,AP143,AS143)+'Multipliers for tiers'!$C$6*SUM(P143,S143,V143,Y143,AH143,AE143,AK143,AB143,AN143,AQ143,AT143)</f>
        <v>0</v>
      </c>
      <c r="AV143" s="141">
        <f t="shared" si="20"/>
        <v>0</v>
      </c>
      <c r="AW143" s="151" t="str">
        <f t="shared" si="21"/>
        <v xml:space="preserve"> </v>
      </c>
      <c r="AX143" s="164" t="str">
        <f>IFERROR(IF($M143='Progress check conditions'!$B$4,VLOOKUP($AW143,'Progress check conditions'!$C$4:$D$6,2,TRUE),IF($M143='Progress check conditions'!$B$7,VLOOKUP($AW143,'Progress check conditions'!$C$7:$D$9,2,TRUE),IF($M143='Progress check conditions'!$B$10,VLOOKUP($AW143,'Progress check conditions'!$C$10:$D$12,2,TRUE),IF($M143='Progress check conditions'!$B$13,VLOOKUP($AW143,'Progress check conditions'!$C$13:$D$15,2,TRUE),IF($M143='Progress check conditions'!$B$16,VLOOKUP($AW143,'Progress check conditions'!$C$16:$D$18,2,TRUE),IF($M143='Progress check conditions'!$B$19,VLOOKUP($AW143,'Progress check conditions'!$C$19:$D$21,2,TRUE),VLOOKUP($AW143,'Progress check conditions'!$C$22:$D$24,2,TRUE))))))),"No judgement")</f>
        <v>No judgement</v>
      </c>
      <c r="AY143" s="115"/>
      <c r="AZ143" s="116"/>
      <c r="BA143" s="117"/>
      <c r="BB143" s="6"/>
      <c r="BC143" s="5"/>
      <c r="BD143" s="8"/>
      <c r="BE143" s="6"/>
      <c r="BF143" s="5"/>
      <c r="BG143" s="9"/>
      <c r="BH143" s="1"/>
      <c r="BI143" s="4"/>
      <c r="BJ143" s="8"/>
      <c r="BK143" s="6"/>
      <c r="BL143" s="4"/>
      <c r="BM143" s="9"/>
      <c r="BN143" s="1"/>
      <c r="BO143" s="4"/>
      <c r="BP143" s="8"/>
      <c r="BQ143" s="6"/>
      <c r="BR143" s="4"/>
      <c r="BS143" s="9"/>
      <c r="BT143" s="1"/>
      <c r="BU143" s="3"/>
      <c r="BV143" s="7"/>
      <c r="BW143" s="3"/>
      <c r="BX143" s="4"/>
      <c r="BY143" s="15"/>
      <c r="BZ143" s="1"/>
      <c r="CA143" s="3"/>
      <c r="CB143" s="7"/>
      <c r="CC143" s="3"/>
      <c r="CD143" s="4"/>
      <c r="CE143" s="15"/>
      <c r="CF143" s="1"/>
      <c r="CG143" s="3"/>
      <c r="CH143" s="7"/>
      <c r="CI143" s="2"/>
      <c r="CJ143" s="4"/>
      <c r="CK143" s="19"/>
      <c r="CL143" s="3"/>
      <c r="CM143" s="4"/>
      <c r="CN143" s="15"/>
      <c r="CO143" s="130">
        <f>'Multipliers for tiers'!$F$4*SUM(BB143,BE143,BH143,BK143,BN143,BQ143,BZ143,BW143,CC143,BT143,CF143,CI143,CL143)+'Multipliers for tiers'!$F$5*SUM(BC143,BF143,BI143,BL143,BO143,BR143,CA143,BX143,CD143,BU143,CG143,CJ143,CM143)+'Multipliers for tiers'!$F$6*SUM(BD143,BG143,BJ143,BM143,BP143,BS143,CB143,BY143,CE143,BV143,CH143,CK143,CN143)</f>
        <v>0</v>
      </c>
      <c r="CP143" s="144">
        <f t="shared" si="22"/>
        <v>0</v>
      </c>
      <c r="CQ143" s="133" t="str">
        <f t="shared" si="23"/>
        <v xml:space="preserve"> </v>
      </c>
      <c r="CR143" s="164" t="str">
        <f>IFERROR(IF($M143='Progress check conditions'!$F$4,VLOOKUP($CQ143,'Progress check conditions'!$G$4:$H$6,2,TRUE),IF($M143='Progress check conditions'!$F$7,VLOOKUP($CQ143,'Progress check conditions'!$G$7:$H$9,2,TRUE),IF($M143='Progress check conditions'!$F$10,VLOOKUP($CQ143,'Progress check conditions'!$G$10:$H$12,2,TRUE),IF($M143='Progress check conditions'!$F$13,VLOOKUP($CQ143,'Progress check conditions'!$G$13:$H$15,2,TRUE),IF($M143='Progress check conditions'!$F$16,VLOOKUP($CQ143,'Progress check conditions'!$G$16:$H$18,2,TRUE),IF($M143='Progress check conditions'!$F$19,VLOOKUP($CQ143,'Progress check conditions'!$G$19:$H$21,2,TRUE),VLOOKUP($CQ143,'Progress check conditions'!$G$22:$H$24,2,TRUE))))))),"No judgement")</f>
        <v>No judgement</v>
      </c>
      <c r="CS143" s="115"/>
      <c r="CT143" s="116"/>
      <c r="CU143" s="117"/>
      <c r="CV143" s="1"/>
      <c r="CW143" s="5"/>
      <c r="CX143" s="8"/>
      <c r="CY143" s="6"/>
      <c r="CZ143" s="5"/>
      <c r="DA143" s="9"/>
      <c r="DB143" s="1"/>
      <c r="DC143" s="4"/>
      <c r="DD143" s="8"/>
      <c r="DE143" s="6"/>
      <c r="DF143" s="4"/>
      <c r="DG143" s="9"/>
      <c r="DH143" s="1"/>
      <c r="DI143" s="4"/>
      <c r="DJ143" s="8"/>
      <c r="DK143" s="6"/>
      <c r="DL143" s="4"/>
      <c r="DM143" s="9"/>
      <c r="DN143" s="1"/>
      <c r="DO143" s="3"/>
      <c r="DP143" s="7"/>
      <c r="DQ143" s="3"/>
      <c r="DR143" s="4"/>
      <c r="DS143" s="15"/>
      <c r="DT143" s="1"/>
      <c r="DU143" s="3"/>
      <c r="DV143" s="7"/>
      <c r="DW143" s="3"/>
      <c r="DX143" s="4"/>
      <c r="DY143" s="15"/>
      <c r="DZ143" s="1"/>
      <c r="EA143" s="3"/>
      <c r="EB143" s="7"/>
      <c r="EC143" s="3"/>
      <c r="ED143" s="4"/>
      <c r="EE143" s="15"/>
      <c r="EF143" s="130">
        <f>'Multipliers for tiers'!$I$4*SUM(CV143,CY143,DB143,DE143,DH143,DQ143,DN143,DT143,DK143,DW143,DZ143,EC143)+'Multipliers for tiers'!$I$5*SUM(CW143,CZ143,DC143,DF143,DI143,DR143,DO143,DU143,DL143,DX143,EA143,ED143)+'Multipliers for tiers'!$I$6*SUM(CX143,DA143,DD143,DG143,DJ143,DS143,DP143,DV143,DM143,DY143,EB143,EE143)</f>
        <v>0</v>
      </c>
      <c r="EG143" s="144">
        <f t="shared" si="24"/>
        <v>0</v>
      </c>
      <c r="EH143" s="133" t="str">
        <f t="shared" si="25"/>
        <v xml:space="preserve"> </v>
      </c>
      <c r="EI143" s="164" t="str">
        <f>IFERROR(IF($M143='Progress check conditions'!$J$4,VLOOKUP($EH143,'Progress check conditions'!$K$4:$L$6,2,TRUE),IF($M143='Progress check conditions'!$J$7,VLOOKUP($EH143,'Progress check conditions'!$K$7:$L$9,2,TRUE),IF($M143='Progress check conditions'!$J$10,VLOOKUP($EH143,'Progress check conditions'!$K$10:$L$12,2,TRUE),IF($M143='Progress check conditions'!$J$13,VLOOKUP($EH143,'Progress check conditions'!$K$13:$L$15,2,TRUE),IF($M143='Progress check conditions'!$J$16,VLOOKUP($EH143,'Progress check conditions'!$K$16:$L$18,2,TRUE),IF($M143='Progress check conditions'!$J$19,VLOOKUP($EH143,'Progress check conditions'!$K$19:$L$21,2,TRUE),VLOOKUP($EH143,'Progress check conditions'!$K$22:$L$24,2,TRUE))))))),"No judgement")</f>
        <v>No judgement</v>
      </c>
      <c r="EJ143" s="115"/>
      <c r="EK143" s="116"/>
      <c r="EL143" s="117"/>
      <c r="EM143" s="1"/>
      <c r="EN143" s="4"/>
      <c r="EO143" s="16"/>
      <c r="EP143" s="8"/>
      <c r="EQ143" s="6"/>
      <c r="ER143" s="6"/>
      <c r="ES143" s="6"/>
      <c r="ET143" s="5"/>
      <c r="EU143" s="1"/>
      <c r="EV143" s="4"/>
      <c r="EW143" s="16"/>
      <c r="EX143" s="8"/>
      <c r="EY143" s="6"/>
      <c r="EZ143" s="4"/>
      <c r="FA143" s="16"/>
      <c r="FB143" s="9"/>
      <c r="FC143" s="1"/>
      <c r="FD143" s="4"/>
      <c r="FE143" s="16"/>
      <c r="FF143" s="8"/>
      <c r="FG143" s="6"/>
      <c r="FH143" s="4"/>
      <c r="FI143" s="16"/>
      <c r="FJ143" s="9"/>
      <c r="FK143" s="1"/>
      <c r="FL143" s="4"/>
      <c r="FM143" s="16"/>
      <c r="FN143" s="7"/>
      <c r="FO143" s="3"/>
      <c r="FP143" s="5"/>
      <c r="FQ143" s="5"/>
      <c r="FR143" s="15"/>
      <c r="FS143" s="1"/>
      <c r="FT143" s="4"/>
      <c r="FU143" s="16"/>
      <c r="FV143" s="7"/>
      <c r="FW143" s="3"/>
      <c r="FX143" s="5"/>
      <c r="FY143" s="5"/>
      <c r="FZ143" s="15"/>
      <c r="GA143" s="1"/>
      <c r="GB143" s="4"/>
      <c r="GC143" s="4"/>
      <c r="GD143" s="7"/>
      <c r="GE143" s="3"/>
      <c r="GF143" s="5"/>
      <c r="GG143" s="5"/>
      <c r="GH143" s="15"/>
      <c r="GI143" s="130">
        <f>'Multipliers for tiers'!$L$4*SUM(EM143,EQ143,EU143,EY143,FC143,FG143,FK143,FO143,FS143,FW143,GA143,GE143)+'Multipliers for tiers'!$L$5*SUM(EN143,ER143,EV143,EZ143,FD143,FH143,FL143,FP143,FT143,FX143,GB143,GF143)+'Multipliers for tiers'!$L$6*SUM(EO143,ES143,EW143,FA143,FE143,FI143,FM143,FQ143,FU143,FY143,GC143,GG143)+'Multipliers for tiers'!$L$7*SUM(EP143,ET143,EX143,FB143,FF143,FJ143,FN143,FR143,FV143,FZ143,GD143,GH143)</f>
        <v>0</v>
      </c>
      <c r="GJ143" s="144">
        <f t="shared" si="26"/>
        <v>0</v>
      </c>
      <c r="GK143" s="136" t="str">
        <f t="shared" si="27"/>
        <v xml:space="preserve"> </v>
      </c>
      <c r="GL143" s="164" t="str">
        <f>IFERROR(IF($M143='Progress check conditions'!$N$4,VLOOKUP($GK143,'Progress check conditions'!$O$4:$P$6,2,TRUE),IF($M143='Progress check conditions'!$N$7,VLOOKUP($GK143,'Progress check conditions'!$O$7:$P$9,2,TRUE),IF($M143='Progress check conditions'!$N$10,VLOOKUP($GK143,'Progress check conditions'!$O$10:$P$12,2,TRUE),IF($M143='Progress check conditions'!$N$13,VLOOKUP($GK143,'Progress check conditions'!$O$13:$P$15,2,TRUE),IF($M143='Progress check conditions'!$N$16,VLOOKUP($GK143,'Progress check conditions'!$O$16:$P$18,2,TRUE),IF($M143='Progress check conditions'!$N$19,VLOOKUP($GK143,'Progress check conditions'!$O$19:$P$21,2,TRUE),VLOOKUP($GK143,'Progress check conditions'!$O$22:$P$24,2,TRUE))))))),"No judgement")</f>
        <v>No judgement</v>
      </c>
      <c r="GM143" s="115"/>
      <c r="GN143" s="116"/>
      <c r="GO143" s="117"/>
      <c r="GP143" s="1"/>
      <c r="GQ143" s="4"/>
      <c r="GR143" s="4"/>
      <c r="GS143" s="8"/>
      <c r="GT143" s="6"/>
      <c r="GU143" s="6"/>
      <c r="GV143" s="6"/>
      <c r="GW143" s="5"/>
      <c r="GX143" s="1"/>
      <c r="GY143" s="4"/>
      <c r="GZ143" s="4"/>
      <c r="HA143" s="8"/>
      <c r="HB143" s="6"/>
      <c r="HC143" s="4"/>
      <c r="HD143" s="4"/>
      <c r="HE143" s="9"/>
      <c r="HF143" s="1"/>
      <c r="HG143" s="4"/>
      <c r="HH143" s="4"/>
      <c r="HI143" s="8"/>
      <c r="HJ143" s="6"/>
      <c r="HK143" s="4"/>
      <c r="HL143" s="4"/>
      <c r="HM143" s="9"/>
      <c r="HN143" s="130">
        <f>'Multipliers for tiers'!$O$4*SUM(GP143,GT143,GX143,HB143,HF143,HJ143)+'Multipliers for tiers'!$O$5*SUM(GQ143,GU143,GY143,HC143,HG143,HK143)+'Multipliers for tiers'!$O$6*SUM(GR143,GV143,GZ143,HD143,HH143,HL143)+'Multipliers for tiers'!$O$7*SUM(GS143,GW143,HA143,HE143,HI143,HM143)</f>
        <v>0</v>
      </c>
      <c r="HO143" s="144">
        <f t="shared" si="28"/>
        <v>0</v>
      </c>
      <c r="HP143" s="136" t="str">
        <f t="shared" si="29"/>
        <v xml:space="preserve"> </v>
      </c>
      <c r="HQ143" s="164" t="str">
        <f>IFERROR(IF($M143='Progress check conditions'!$N$4,VLOOKUP($HP143,'Progress check conditions'!$S$4:$T$6,2,TRUE),IF($M143='Progress check conditions'!$N$7,VLOOKUP($HP143,'Progress check conditions'!$S$7:$T$9,2,TRUE),IF($M143='Progress check conditions'!$N$10,VLOOKUP($HP143,'Progress check conditions'!$S$10:$T$12,2,TRUE),IF($M143='Progress check conditions'!$N$13,VLOOKUP($HP143,'Progress check conditions'!$S$13:$T$15,2,TRUE),IF($M143='Progress check conditions'!$N$16,VLOOKUP($HP143,'Progress check conditions'!$S$16:$T$18,2,TRUE),IF($M143='Progress check conditions'!$N$19,VLOOKUP($HP143,'Progress check conditions'!$S$19:$T$21,2,TRUE),VLOOKUP($HP143,'Progress check conditions'!$S$22:$T$24,2,TRUE))))))),"No judgement")</f>
        <v>No judgement</v>
      </c>
      <c r="HR143" s="115"/>
      <c r="HS143" s="116"/>
      <c r="HT143" s="117"/>
    </row>
    <row r="144" spans="1:228" x14ac:dyDescent="0.3">
      <c r="A144" s="156"/>
      <c r="B144" s="110"/>
      <c r="C144" s="111"/>
      <c r="D144" s="109"/>
      <c r="E144" s="112"/>
      <c r="F144" s="112"/>
      <c r="G144" s="112"/>
      <c r="H144" s="112"/>
      <c r="I144" s="113"/>
      <c r="J144" s="109"/>
      <c r="K144" s="113"/>
      <c r="L144" s="109"/>
      <c r="M144" s="114"/>
      <c r="N144" s="1"/>
      <c r="O144" s="5"/>
      <c r="P144" s="8"/>
      <c r="Q144" s="6"/>
      <c r="R144" s="5"/>
      <c r="S144" s="9"/>
      <c r="T144" s="1"/>
      <c r="U144" s="4"/>
      <c r="V144" s="8"/>
      <c r="W144" s="6"/>
      <c r="X144" s="4"/>
      <c r="Y144" s="9"/>
      <c r="Z144" s="1"/>
      <c r="AA144" s="4"/>
      <c r="AB144" s="8"/>
      <c r="AC144" s="6"/>
      <c r="AD144" s="4"/>
      <c r="AE144" s="9"/>
      <c r="AF144" s="1"/>
      <c r="AG144" s="3"/>
      <c r="AH144" s="7"/>
      <c r="AI144" s="3"/>
      <c r="AJ144" s="4"/>
      <c r="AK144" s="15"/>
      <c r="AL144" s="1"/>
      <c r="AM144" s="3"/>
      <c r="AN144" s="7"/>
      <c r="AO144" s="3"/>
      <c r="AP144" s="4"/>
      <c r="AQ144" s="15"/>
      <c r="AR144" s="1"/>
      <c r="AS144" s="3"/>
      <c r="AT144" s="43"/>
      <c r="AU144" s="130">
        <f>'Multipliers for tiers'!$C$4*SUM(N144,Q144,T144,W144,AF144,AC144,AI144,Z144,AL144,AO144,AR144)+'Multipliers for tiers'!$C$5*SUM(O144,R144,U144,X144,AG144,AD144,AJ144,AA144,AM144,AP144,AS144)+'Multipliers for tiers'!$C$6*SUM(P144,S144,V144,Y144,AH144,AE144,AK144,AB144,AN144,AQ144,AT144)</f>
        <v>0</v>
      </c>
      <c r="AV144" s="141">
        <f t="shared" si="20"/>
        <v>0</v>
      </c>
      <c r="AW144" s="151" t="str">
        <f t="shared" si="21"/>
        <v xml:space="preserve"> </v>
      </c>
      <c r="AX144" s="164" t="str">
        <f>IFERROR(IF($M144='Progress check conditions'!$B$4,VLOOKUP($AW144,'Progress check conditions'!$C$4:$D$6,2,TRUE),IF($M144='Progress check conditions'!$B$7,VLOOKUP($AW144,'Progress check conditions'!$C$7:$D$9,2,TRUE),IF($M144='Progress check conditions'!$B$10,VLOOKUP($AW144,'Progress check conditions'!$C$10:$D$12,2,TRUE),IF($M144='Progress check conditions'!$B$13,VLOOKUP($AW144,'Progress check conditions'!$C$13:$D$15,2,TRUE),IF($M144='Progress check conditions'!$B$16,VLOOKUP($AW144,'Progress check conditions'!$C$16:$D$18,2,TRUE),IF($M144='Progress check conditions'!$B$19,VLOOKUP($AW144,'Progress check conditions'!$C$19:$D$21,2,TRUE),VLOOKUP($AW144,'Progress check conditions'!$C$22:$D$24,2,TRUE))))))),"No judgement")</f>
        <v>No judgement</v>
      </c>
      <c r="AY144" s="115"/>
      <c r="AZ144" s="116"/>
      <c r="BA144" s="117"/>
      <c r="BB144" s="6"/>
      <c r="BC144" s="5"/>
      <c r="BD144" s="8"/>
      <c r="BE144" s="6"/>
      <c r="BF144" s="5"/>
      <c r="BG144" s="9"/>
      <c r="BH144" s="1"/>
      <c r="BI144" s="4"/>
      <c r="BJ144" s="8"/>
      <c r="BK144" s="6"/>
      <c r="BL144" s="4"/>
      <c r="BM144" s="9"/>
      <c r="BN144" s="1"/>
      <c r="BO144" s="4"/>
      <c r="BP144" s="8"/>
      <c r="BQ144" s="6"/>
      <c r="BR144" s="4"/>
      <c r="BS144" s="9"/>
      <c r="BT144" s="1"/>
      <c r="BU144" s="3"/>
      <c r="BV144" s="7"/>
      <c r="BW144" s="3"/>
      <c r="BX144" s="4"/>
      <c r="BY144" s="15"/>
      <c r="BZ144" s="1"/>
      <c r="CA144" s="3"/>
      <c r="CB144" s="7"/>
      <c r="CC144" s="3"/>
      <c r="CD144" s="4"/>
      <c r="CE144" s="15"/>
      <c r="CF144" s="1"/>
      <c r="CG144" s="3"/>
      <c r="CH144" s="7"/>
      <c r="CI144" s="2"/>
      <c r="CJ144" s="4"/>
      <c r="CK144" s="19"/>
      <c r="CL144" s="3"/>
      <c r="CM144" s="4"/>
      <c r="CN144" s="15"/>
      <c r="CO144" s="130">
        <f>'Multipliers for tiers'!$F$4*SUM(BB144,BE144,BH144,BK144,BN144,BQ144,BZ144,BW144,CC144,BT144,CF144,CI144,CL144)+'Multipliers for tiers'!$F$5*SUM(BC144,BF144,BI144,BL144,BO144,BR144,CA144,BX144,CD144,BU144,CG144,CJ144,CM144)+'Multipliers for tiers'!$F$6*SUM(BD144,BG144,BJ144,BM144,BP144,BS144,CB144,BY144,CE144,BV144,CH144,CK144,CN144)</f>
        <v>0</v>
      </c>
      <c r="CP144" s="144">
        <f t="shared" si="22"/>
        <v>0</v>
      </c>
      <c r="CQ144" s="133" t="str">
        <f t="shared" si="23"/>
        <v xml:space="preserve"> </v>
      </c>
      <c r="CR144" s="164" t="str">
        <f>IFERROR(IF($M144='Progress check conditions'!$F$4,VLOOKUP($CQ144,'Progress check conditions'!$G$4:$H$6,2,TRUE),IF($M144='Progress check conditions'!$F$7,VLOOKUP($CQ144,'Progress check conditions'!$G$7:$H$9,2,TRUE),IF($M144='Progress check conditions'!$F$10,VLOOKUP($CQ144,'Progress check conditions'!$G$10:$H$12,2,TRUE),IF($M144='Progress check conditions'!$F$13,VLOOKUP($CQ144,'Progress check conditions'!$G$13:$H$15,2,TRUE),IF($M144='Progress check conditions'!$F$16,VLOOKUP($CQ144,'Progress check conditions'!$G$16:$H$18,2,TRUE),IF($M144='Progress check conditions'!$F$19,VLOOKUP($CQ144,'Progress check conditions'!$G$19:$H$21,2,TRUE),VLOOKUP($CQ144,'Progress check conditions'!$G$22:$H$24,2,TRUE))))))),"No judgement")</f>
        <v>No judgement</v>
      </c>
      <c r="CS144" s="115"/>
      <c r="CT144" s="116"/>
      <c r="CU144" s="117"/>
      <c r="CV144" s="1"/>
      <c r="CW144" s="5"/>
      <c r="CX144" s="8"/>
      <c r="CY144" s="6"/>
      <c r="CZ144" s="5"/>
      <c r="DA144" s="9"/>
      <c r="DB144" s="1"/>
      <c r="DC144" s="4"/>
      <c r="DD144" s="8"/>
      <c r="DE144" s="6"/>
      <c r="DF144" s="4"/>
      <c r="DG144" s="9"/>
      <c r="DH144" s="1"/>
      <c r="DI144" s="4"/>
      <c r="DJ144" s="8"/>
      <c r="DK144" s="6"/>
      <c r="DL144" s="4"/>
      <c r="DM144" s="9"/>
      <c r="DN144" s="1"/>
      <c r="DO144" s="3"/>
      <c r="DP144" s="7"/>
      <c r="DQ144" s="3"/>
      <c r="DR144" s="4"/>
      <c r="DS144" s="15"/>
      <c r="DT144" s="1"/>
      <c r="DU144" s="3"/>
      <c r="DV144" s="7"/>
      <c r="DW144" s="3"/>
      <c r="DX144" s="4"/>
      <c r="DY144" s="15"/>
      <c r="DZ144" s="1"/>
      <c r="EA144" s="3"/>
      <c r="EB144" s="7"/>
      <c r="EC144" s="3"/>
      <c r="ED144" s="4"/>
      <c r="EE144" s="15"/>
      <c r="EF144" s="130">
        <f>'Multipliers for tiers'!$I$4*SUM(CV144,CY144,DB144,DE144,DH144,DQ144,DN144,DT144,DK144,DW144,DZ144,EC144)+'Multipliers for tiers'!$I$5*SUM(CW144,CZ144,DC144,DF144,DI144,DR144,DO144,DU144,DL144,DX144,EA144,ED144)+'Multipliers for tiers'!$I$6*SUM(CX144,DA144,DD144,DG144,DJ144,DS144,DP144,DV144,DM144,DY144,EB144,EE144)</f>
        <v>0</v>
      </c>
      <c r="EG144" s="144">
        <f t="shared" si="24"/>
        <v>0</v>
      </c>
      <c r="EH144" s="133" t="str">
        <f t="shared" si="25"/>
        <v xml:space="preserve"> </v>
      </c>
      <c r="EI144" s="164" t="str">
        <f>IFERROR(IF($M144='Progress check conditions'!$J$4,VLOOKUP($EH144,'Progress check conditions'!$K$4:$L$6,2,TRUE),IF($M144='Progress check conditions'!$J$7,VLOOKUP($EH144,'Progress check conditions'!$K$7:$L$9,2,TRUE),IF($M144='Progress check conditions'!$J$10,VLOOKUP($EH144,'Progress check conditions'!$K$10:$L$12,2,TRUE),IF($M144='Progress check conditions'!$J$13,VLOOKUP($EH144,'Progress check conditions'!$K$13:$L$15,2,TRUE),IF($M144='Progress check conditions'!$J$16,VLOOKUP($EH144,'Progress check conditions'!$K$16:$L$18,2,TRUE),IF($M144='Progress check conditions'!$J$19,VLOOKUP($EH144,'Progress check conditions'!$K$19:$L$21,2,TRUE),VLOOKUP($EH144,'Progress check conditions'!$K$22:$L$24,2,TRUE))))))),"No judgement")</f>
        <v>No judgement</v>
      </c>
      <c r="EJ144" s="115"/>
      <c r="EK144" s="116"/>
      <c r="EL144" s="117"/>
      <c r="EM144" s="1"/>
      <c r="EN144" s="4"/>
      <c r="EO144" s="16"/>
      <c r="EP144" s="8"/>
      <c r="EQ144" s="6"/>
      <c r="ER144" s="6"/>
      <c r="ES144" s="6"/>
      <c r="ET144" s="5"/>
      <c r="EU144" s="1"/>
      <c r="EV144" s="4"/>
      <c r="EW144" s="16"/>
      <c r="EX144" s="8"/>
      <c r="EY144" s="6"/>
      <c r="EZ144" s="4"/>
      <c r="FA144" s="16"/>
      <c r="FB144" s="9"/>
      <c r="FC144" s="1"/>
      <c r="FD144" s="4"/>
      <c r="FE144" s="16"/>
      <c r="FF144" s="8"/>
      <c r="FG144" s="6"/>
      <c r="FH144" s="4"/>
      <c r="FI144" s="16"/>
      <c r="FJ144" s="9"/>
      <c r="FK144" s="1"/>
      <c r="FL144" s="4"/>
      <c r="FM144" s="16"/>
      <c r="FN144" s="7"/>
      <c r="FO144" s="3"/>
      <c r="FP144" s="5"/>
      <c r="FQ144" s="5"/>
      <c r="FR144" s="15"/>
      <c r="FS144" s="1"/>
      <c r="FT144" s="4"/>
      <c r="FU144" s="16"/>
      <c r="FV144" s="7"/>
      <c r="FW144" s="3"/>
      <c r="FX144" s="5"/>
      <c r="FY144" s="5"/>
      <c r="FZ144" s="15"/>
      <c r="GA144" s="1"/>
      <c r="GB144" s="4"/>
      <c r="GC144" s="4"/>
      <c r="GD144" s="7"/>
      <c r="GE144" s="3"/>
      <c r="GF144" s="5"/>
      <c r="GG144" s="5"/>
      <c r="GH144" s="15"/>
      <c r="GI144" s="130">
        <f>'Multipliers for tiers'!$L$4*SUM(EM144,EQ144,EU144,EY144,FC144,FG144,FK144,FO144,FS144,FW144,GA144,GE144)+'Multipliers for tiers'!$L$5*SUM(EN144,ER144,EV144,EZ144,FD144,FH144,FL144,FP144,FT144,FX144,GB144,GF144)+'Multipliers for tiers'!$L$6*SUM(EO144,ES144,EW144,FA144,FE144,FI144,FM144,FQ144,FU144,FY144,GC144,GG144)+'Multipliers for tiers'!$L$7*SUM(EP144,ET144,EX144,FB144,FF144,FJ144,FN144,FR144,FV144,FZ144,GD144,GH144)</f>
        <v>0</v>
      </c>
      <c r="GJ144" s="144">
        <f t="shared" si="26"/>
        <v>0</v>
      </c>
      <c r="GK144" s="136" t="str">
        <f t="shared" si="27"/>
        <v xml:space="preserve"> </v>
      </c>
      <c r="GL144" s="164" t="str">
        <f>IFERROR(IF($M144='Progress check conditions'!$N$4,VLOOKUP($GK144,'Progress check conditions'!$O$4:$P$6,2,TRUE),IF($M144='Progress check conditions'!$N$7,VLOOKUP($GK144,'Progress check conditions'!$O$7:$P$9,2,TRUE),IF($M144='Progress check conditions'!$N$10,VLOOKUP($GK144,'Progress check conditions'!$O$10:$P$12,2,TRUE),IF($M144='Progress check conditions'!$N$13,VLOOKUP($GK144,'Progress check conditions'!$O$13:$P$15,2,TRUE),IF($M144='Progress check conditions'!$N$16,VLOOKUP($GK144,'Progress check conditions'!$O$16:$P$18,2,TRUE),IF($M144='Progress check conditions'!$N$19,VLOOKUP($GK144,'Progress check conditions'!$O$19:$P$21,2,TRUE),VLOOKUP($GK144,'Progress check conditions'!$O$22:$P$24,2,TRUE))))))),"No judgement")</f>
        <v>No judgement</v>
      </c>
      <c r="GM144" s="115"/>
      <c r="GN144" s="116"/>
      <c r="GO144" s="117"/>
      <c r="GP144" s="1"/>
      <c r="GQ144" s="4"/>
      <c r="GR144" s="4"/>
      <c r="GS144" s="8"/>
      <c r="GT144" s="6"/>
      <c r="GU144" s="6"/>
      <c r="GV144" s="6"/>
      <c r="GW144" s="5"/>
      <c r="GX144" s="1"/>
      <c r="GY144" s="4"/>
      <c r="GZ144" s="4"/>
      <c r="HA144" s="8"/>
      <c r="HB144" s="6"/>
      <c r="HC144" s="4"/>
      <c r="HD144" s="4"/>
      <c r="HE144" s="9"/>
      <c r="HF144" s="1"/>
      <c r="HG144" s="4"/>
      <c r="HH144" s="4"/>
      <c r="HI144" s="8"/>
      <c r="HJ144" s="6"/>
      <c r="HK144" s="4"/>
      <c r="HL144" s="4"/>
      <c r="HM144" s="9"/>
      <c r="HN144" s="130">
        <f>'Multipliers for tiers'!$O$4*SUM(GP144,GT144,GX144,HB144,HF144,HJ144)+'Multipliers for tiers'!$O$5*SUM(GQ144,GU144,GY144,HC144,HG144,HK144)+'Multipliers for tiers'!$O$6*SUM(GR144,GV144,GZ144,HD144,HH144,HL144)+'Multipliers for tiers'!$O$7*SUM(GS144,GW144,HA144,HE144,HI144,HM144)</f>
        <v>0</v>
      </c>
      <c r="HO144" s="144">
        <f t="shared" si="28"/>
        <v>0</v>
      </c>
      <c r="HP144" s="136" t="str">
        <f t="shared" si="29"/>
        <v xml:space="preserve"> </v>
      </c>
      <c r="HQ144" s="164" t="str">
        <f>IFERROR(IF($M144='Progress check conditions'!$N$4,VLOOKUP($HP144,'Progress check conditions'!$S$4:$T$6,2,TRUE),IF($M144='Progress check conditions'!$N$7,VLOOKUP($HP144,'Progress check conditions'!$S$7:$T$9,2,TRUE),IF($M144='Progress check conditions'!$N$10,VLOOKUP($HP144,'Progress check conditions'!$S$10:$T$12,2,TRUE),IF($M144='Progress check conditions'!$N$13,VLOOKUP($HP144,'Progress check conditions'!$S$13:$T$15,2,TRUE),IF($M144='Progress check conditions'!$N$16,VLOOKUP($HP144,'Progress check conditions'!$S$16:$T$18,2,TRUE),IF($M144='Progress check conditions'!$N$19,VLOOKUP($HP144,'Progress check conditions'!$S$19:$T$21,2,TRUE),VLOOKUP($HP144,'Progress check conditions'!$S$22:$T$24,2,TRUE))))))),"No judgement")</f>
        <v>No judgement</v>
      </c>
      <c r="HR144" s="115"/>
      <c r="HS144" s="116"/>
      <c r="HT144" s="117"/>
    </row>
    <row r="145" spans="1:228" x14ac:dyDescent="0.3">
      <c r="A145" s="156"/>
      <c r="B145" s="110"/>
      <c r="C145" s="111"/>
      <c r="D145" s="109"/>
      <c r="E145" s="112"/>
      <c r="F145" s="112"/>
      <c r="G145" s="112"/>
      <c r="H145" s="112"/>
      <c r="I145" s="113"/>
      <c r="J145" s="109"/>
      <c r="K145" s="113"/>
      <c r="L145" s="109"/>
      <c r="M145" s="114"/>
      <c r="N145" s="1"/>
      <c r="O145" s="5"/>
      <c r="P145" s="8"/>
      <c r="Q145" s="6"/>
      <c r="R145" s="5"/>
      <c r="S145" s="9"/>
      <c r="T145" s="1"/>
      <c r="U145" s="4"/>
      <c r="V145" s="8"/>
      <c r="W145" s="6"/>
      <c r="X145" s="4"/>
      <c r="Y145" s="9"/>
      <c r="Z145" s="1"/>
      <c r="AA145" s="4"/>
      <c r="AB145" s="8"/>
      <c r="AC145" s="6"/>
      <c r="AD145" s="4"/>
      <c r="AE145" s="9"/>
      <c r="AF145" s="1"/>
      <c r="AG145" s="3"/>
      <c r="AH145" s="7"/>
      <c r="AI145" s="3"/>
      <c r="AJ145" s="4"/>
      <c r="AK145" s="15"/>
      <c r="AL145" s="1"/>
      <c r="AM145" s="3"/>
      <c r="AN145" s="7"/>
      <c r="AO145" s="3"/>
      <c r="AP145" s="4"/>
      <c r="AQ145" s="15"/>
      <c r="AR145" s="1"/>
      <c r="AS145" s="3"/>
      <c r="AT145" s="43"/>
      <c r="AU145" s="130">
        <f>'Multipliers for tiers'!$C$4*SUM(N145,Q145,T145,W145,AF145,AC145,AI145,Z145,AL145,AO145,AR145)+'Multipliers for tiers'!$C$5*SUM(O145,R145,U145,X145,AG145,AD145,AJ145,AA145,AM145,AP145,AS145)+'Multipliers for tiers'!$C$6*SUM(P145,S145,V145,Y145,AH145,AE145,AK145,AB145,AN145,AQ145,AT145)</f>
        <v>0</v>
      </c>
      <c r="AV145" s="141">
        <f t="shared" si="20"/>
        <v>0</v>
      </c>
      <c r="AW145" s="151" t="str">
        <f t="shared" si="21"/>
        <v xml:space="preserve"> </v>
      </c>
      <c r="AX145" s="164" t="str">
        <f>IFERROR(IF($M145='Progress check conditions'!$B$4,VLOOKUP($AW145,'Progress check conditions'!$C$4:$D$6,2,TRUE),IF($M145='Progress check conditions'!$B$7,VLOOKUP($AW145,'Progress check conditions'!$C$7:$D$9,2,TRUE),IF($M145='Progress check conditions'!$B$10,VLOOKUP($AW145,'Progress check conditions'!$C$10:$D$12,2,TRUE),IF($M145='Progress check conditions'!$B$13,VLOOKUP($AW145,'Progress check conditions'!$C$13:$D$15,2,TRUE),IF($M145='Progress check conditions'!$B$16,VLOOKUP($AW145,'Progress check conditions'!$C$16:$D$18,2,TRUE),IF($M145='Progress check conditions'!$B$19,VLOOKUP($AW145,'Progress check conditions'!$C$19:$D$21,2,TRUE),VLOOKUP($AW145,'Progress check conditions'!$C$22:$D$24,2,TRUE))))))),"No judgement")</f>
        <v>No judgement</v>
      </c>
      <c r="AY145" s="115"/>
      <c r="AZ145" s="116"/>
      <c r="BA145" s="117"/>
      <c r="BB145" s="6"/>
      <c r="BC145" s="5"/>
      <c r="BD145" s="8"/>
      <c r="BE145" s="6"/>
      <c r="BF145" s="5"/>
      <c r="BG145" s="9"/>
      <c r="BH145" s="1"/>
      <c r="BI145" s="4"/>
      <c r="BJ145" s="8"/>
      <c r="BK145" s="6"/>
      <c r="BL145" s="4"/>
      <c r="BM145" s="9"/>
      <c r="BN145" s="1"/>
      <c r="BO145" s="4"/>
      <c r="BP145" s="8"/>
      <c r="BQ145" s="6"/>
      <c r="BR145" s="4"/>
      <c r="BS145" s="9"/>
      <c r="BT145" s="1"/>
      <c r="BU145" s="3"/>
      <c r="BV145" s="7"/>
      <c r="BW145" s="3"/>
      <c r="BX145" s="4"/>
      <c r="BY145" s="15"/>
      <c r="BZ145" s="1"/>
      <c r="CA145" s="3"/>
      <c r="CB145" s="7"/>
      <c r="CC145" s="3"/>
      <c r="CD145" s="4"/>
      <c r="CE145" s="15"/>
      <c r="CF145" s="1"/>
      <c r="CG145" s="3"/>
      <c r="CH145" s="7"/>
      <c r="CI145" s="2"/>
      <c r="CJ145" s="4"/>
      <c r="CK145" s="19"/>
      <c r="CL145" s="3"/>
      <c r="CM145" s="4"/>
      <c r="CN145" s="15"/>
      <c r="CO145" s="130">
        <f>'Multipliers for tiers'!$F$4*SUM(BB145,BE145,BH145,BK145,BN145,BQ145,BZ145,BW145,CC145,BT145,CF145,CI145,CL145)+'Multipliers for tiers'!$F$5*SUM(BC145,BF145,BI145,BL145,BO145,BR145,CA145,BX145,CD145,BU145,CG145,CJ145,CM145)+'Multipliers for tiers'!$F$6*SUM(BD145,BG145,BJ145,BM145,BP145,BS145,CB145,BY145,CE145,BV145,CH145,CK145,CN145)</f>
        <v>0</v>
      </c>
      <c r="CP145" s="144">
        <f t="shared" si="22"/>
        <v>0</v>
      </c>
      <c r="CQ145" s="133" t="str">
        <f t="shared" si="23"/>
        <v xml:space="preserve"> </v>
      </c>
      <c r="CR145" s="164" t="str">
        <f>IFERROR(IF($M145='Progress check conditions'!$F$4,VLOOKUP($CQ145,'Progress check conditions'!$G$4:$H$6,2,TRUE),IF($M145='Progress check conditions'!$F$7,VLOOKUP($CQ145,'Progress check conditions'!$G$7:$H$9,2,TRUE),IF($M145='Progress check conditions'!$F$10,VLOOKUP($CQ145,'Progress check conditions'!$G$10:$H$12,2,TRUE),IF($M145='Progress check conditions'!$F$13,VLOOKUP($CQ145,'Progress check conditions'!$G$13:$H$15,2,TRUE),IF($M145='Progress check conditions'!$F$16,VLOOKUP($CQ145,'Progress check conditions'!$G$16:$H$18,2,TRUE),IF($M145='Progress check conditions'!$F$19,VLOOKUP($CQ145,'Progress check conditions'!$G$19:$H$21,2,TRUE),VLOOKUP($CQ145,'Progress check conditions'!$G$22:$H$24,2,TRUE))))))),"No judgement")</f>
        <v>No judgement</v>
      </c>
      <c r="CS145" s="115"/>
      <c r="CT145" s="116"/>
      <c r="CU145" s="117"/>
      <c r="CV145" s="1"/>
      <c r="CW145" s="5"/>
      <c r="CX145" s="8"/>
      <c r="CY145" s="6"/>
      <c r="CZ145" s="5"/>
      <c r="DA145" s="9"/>
      <c r="DB145" s="1"/>
      <c r="DC145" s="4"/>
      <c r="DD145" s="8"/>
      <c r="DE145" s="6"/>
      <c r="DF145" s="4"/>
      <c r="DG145" s="9"/>
      <c r="DH145" s="1"/>
      <c r="DI145" s="4"/>
      <c r="DJ145" s="8"/>
      <c r="DK145" s="6"/>
      <c r="DL145" s="4"/>
      <c r="DM145" s="9"/>
      <c r="DN145" s="1"/>
      <c r="DO145" s="3"/>
      <c r="DP145" s="7"/>
      <c r="DQ145" s="3"/>
      <c r="DR145" s="4"/>
      <c r="DS145" s="15"/>
      <c r="DT145" s="1"/>
      <c r="DU145" s="3"/>
      <c r="DV145" s="7"/>
      <c r="DW145" s="3"/>
      <c r="DX145" s="4"/>
      <c r="DY145" s="15"/>
      <c r="DZ145" s="1"/>
      <c r="EA145" s="3"/>
      <c r="EB145" s="7"/>
      <c r="EC145" s="3"/>
      <c r="ED145" s="4"/>
      <c r="EE145" s="15"/>
      <c r="EF145" s="130">
        <f>'Multipliers for tiers'!$I$4*SUM(CV145,CY145,DB145,DE145,DH145,DQ145,DN145,DT145,DK145,DW145,DZ145,EC145)+'Multipliers for tiers'!$I$5*SUM(CW145,CZ145,DC145,DF145,DI145,DR145,DO145,DU145,DL145,DX145,EA145,ED145)+'Multipliers for tiers'!$I$6*SUM(CX145,DA145,DD145,DG145,DJ145,DS145,DP145,DV145,DM145,DY145,EB145,EE145)</f>
        <v>0</v>
      </c>
      <c r="EG145" s="144">
        <f t="shared" si="24"/>
        <v>0</v>
      </c>
      <c r="EH145" s="133" t="str">
        <f t="shared" si="25"/>
        <v xml:space="preserve"> </v>
      </c>
      <c r="EI145" s="164" t="str">
        <f>IFERROR(IF($M145='Progress check conditions'!$J$4,VLOOKUP($EH145,'Progress check conditions'!$K$4:$L$6,2,TRUE),IF($M145='Progress check conditions'!$J$7,VLOOKUP($EH145,'Progress check conditions'!$K$7:$L$9,2,TRUE),IF($M145='Progress check conditions'!$J$10,VLOOKUP($EH145,'Progress check conditions'!$K$10:$L$12,2,TRUE),IF($M145='Progress check conditions'!$J$13,VLOOKUP($EH145,'Progress check conditions'!$K$13:$L$15,2,TRUE),IF($M145='Progress check conditions'!$J$16,VLOOKUP($EH145,'Progress check conditions'!$K$16:$L$18,2,TRUE),IF($M145='Progress check conditions'!$J$19,VLOOKUP($EH145,'Progress check conditions'!$K$19:$L$21,2,TRUE),VLOOKUP($EH145,'Progress check conditions'!$K$22:$L$24,2,TRUE))))))),"No judgement")</f>
        <v>No judgement</v>
      </c>
      <c r="EJ145" s="115"/>
      <c r="EK145" s="116"/>
      <c r="EL145" s="117"/>
      <c r="EM145" s="1"/>
      <c r="EN145" s="4"/>
      <c r="EO145" s="16"/>
      <c r="EP145" s="8"/>
      <c r="EQ145" s="6"/>
      <c r="ER145" s="6"/>
      <c r="ES145" s="6"/>
      <c r="ET145" s="5"/>
      <c r="EU145" s="1"/>
      <c r="EV145" s="4"/>
      <c r="EW145" s="16"/>
      <c r="EX145" s="8"/>
      <c r="EY145" s="6"/>
      <c r="EZ145" s="4"/>
      <c r="FA145" s="16"/>
      <c r="FB145" s="9"/>
      <c r="FC145" s="1"/>
      <c r="FD145" s="4"/>
      <c r="FE145" s="16"/>
      <c r="FF145" s="8"/>
      <c r="FG145" s="6"/>
      <c r="FH145" s="4"/>
      <c r="FI145" s="16"/>
      <c r="FJ145" s="9"/>
      <c r="FK145" s="1"/>
      <c r="FL145" s="4"/>
      <c r="FM145" s="16"/>
      <c r="FN145" s="7"/>
      <c r="FO145" s="3"/>
      <c r="FP145" s="5"/>
      <c r="FQ145" s="5"/>
      <c r="FR145" s="15"/>
      <c r="FS145" s="1"/>
      <c r="FT145" s="4"/>
      <c r="FU145" s="16"/>
      <c r="FV145" s="7"/>
      <c r="FW145" s="3"/>
      <c r="FX145" s="5"/>
      <c r="FY145" s="5"/>
      <c r="FZ145" s="15"/>
      <c r="GA145" s="1"/>
      <c r="GB145" s="4"/>
      <c r="GC145" s="4"/>
      <c r="GD145" s="7"/>
      <c r="GE145" s="3"/>
      <c r="GF145" s="5"/>
      <c r="GG145" s="5"/>
      <c r="GH145" s="15"/>
      <c r="GI145" s="130">
        <f>'Multipliers for tiers'!$L$4*SUM(EM145,EQ145,EU145,EY145,FC145,FG145,FK145,FO145,FS145,FW145,GA145,GE145)+'Multipliers for tiers'!$L$5*SUM(EN145,ER145,EV145,EZ145,FD145,FH145,FL145,FP145,FT145,FX145,GB145,GF145)+'Multipliers for tiers'!$L$6*SUM(EO145,ES145,EW145,FA145,FE145,FI145,FM145,FQ145,FU145,FY145,GC145,GG145)+'Multipliers for tiers'!$L$7*SUM(EP145,ET145,EX145,FB145,FF145,FJ145,FN145,FR145,FV145,FZ145,GD145,GH145)</f>
        <v>0</v>
      </c>
      <c r="GJ145" s="144">
        <f t="shared" si="26"/>
        <v>0</v>
      </c>
      <c r="GK145" s="136" t="str">
        <f t="shared" si="27"/>
        <v xml:space="preserve"> </v>
      </c>
      <c r="GL145" s="164" t="str">
        <f>IFERROR(IF($M145='Progress check conditions'!$N$4,VLOOKUP($GK145,'Progress check conditions'!$O$4:$P$6,2,TRUE),IF($M145='Progress check conditions'!$N$7,VLOOKUP($GK145,'Progress check conditions'!$O$7:$P$9,2,TRUE),IF($M145='Progress check conditions'!$N$10,VLOOKUP($GK145,'Progress check conditions'!$O$10:$P$12,2,TRUE),IF($M145='Progress check conditions'!$N$13,VLOOKUP($GK145,'Progress check conditions'!$O$13:$P$15,2,TRUE),IF($M145='Progress check conditions'!$N$16,VLOOKUP($GK145,'Progress check conditions'!$O$16:$P$18,2,TRUE),IF($M145='Progress check conditions'!$N$19,VLOOKUP($GK145,'Progress check conditions'!$O$19:$P$21,2,TRUE),VLOOKUP($GK145,'Progress check conditions'!$O$22:$P$24,2,TRUE))))))),"No judgement")</f>
        <v>No judgement</v>
      </c>
      <c r="GM145" s="115"/>
      <c r="GN145" s="116"/>
      <c r="GO145" s="117"/>
      <c r="GP145" s="1"/>
      <c r="GQ145" s="4"/>
      <c r="GR145" s="4"/>
      <c r="GS145" s="8"/>
      <c r="GT145" s="6"/>
      <c r="GU145" s="6"/>
      <c r="GV145" s="6"/>
      <c r="GW145" s="5"/>
      <c r="GX145" s="1"/>
      <c r="GY145" s="4"/>
      <c r="GZ145" s="4"/>
      <c r="HA145" s="8"/>
      <c r="HB145" s="6"/>
      <c r="HC145" s="4"/>
      <c r="HD145" s="4"/>
      <c r="HE145" s="9"/>
      <c r="HF145" s="1"/>
      <c r="HG145" s="4"/>
      <c r="HH145" s="4"/>
      <c r="HI145" s="8"/>
      <c r="HJ145" s="6"/>
      <c r="HK145" s="4"/>
      <c r="HL145" s="4"/>
      <c r="HM145" s="9"/>
      <c r="HN145" s="130">
        <f>'Multipliers for tiers'!$O$4*SUM(GP145,GT145,GX145,HB145,HF145,HJ145)+'Multipliers for tiers'!$O$5*SUM(GQ145,GU145,GY145,HC145,HG145,HK145)+'Multipliers for tiers'!$O$6*SUM(GR145,GV145,GZ145,HD145,HH145,HL145)+'Multipliers for tiers'!$O$7*SUM(GS145,GW145,HA145,HE145,HI145,HM145)</f>
        <v>0</v>
      </c>
      <c r="HO145" s="144">
        <f t="shared" si="28"/>
        <v>0</v>
      </c>
      <c r="HP145" s="136" t="str">
        <f t="shared" si="29"/>
        <v xml:space="preserve"> </v>
      </c>
      <c r="HQ145" s="164" t="str">
        <f>IFERROR(IF($M145='Progress check conditions'!$N$4,VLOOKUP($HP145,'Progress check conditions'!$S$4:$T$6,2,TRUE),IF($M145='Progress check conditions'!$N$7,VLOOKUP($HP145,'Progress check conditions'!$S$7:$T$9,2,TRUE),IF($M145='Progress check conditions'!$N$10,VLOOKUP($HP145,'Progress check conditions'!$S$10:$T$12,2,TRUE),IF($M145='Progress check conditions'!$N$13,VLOOKUP($HP145,'Progress check conditions'!$S$13:$T$15,2,TRUE),IF($M145='Progress check conditions'!$N$16,VLOOKUP($HP145,'Progress check conditions'!$S$16:$T$18,2,TRUE),IF($M145='Progress check conditions'!$N$19,VLOOKUP($HP145,'Progress check conditions'!$S$19:$T$21,2,TRUE),VLOOKUP($HP145,'Progress check conditions'!$S$22:$T$24,2,TRUE))))))),"No judgement")</f>
        <v>No judgement</v>
      </c>
      <c r="HR145" s="115"/>
      <c r="HS145" s="116"/>
      <c r="HT145" s="117"/>
    </row>
    <row r="146" spans="1:228" x14ac:dyDescent="0.3">
      <c r="A146" s="156"/>
      <c r="B146" s="110"/>
      <c r="C146" s="111"/>
      <c r="D146" s="109"/>
      <c r="E146" s="112"/>
      <c r="F146" s="112"/>
      <c r="G146" s="112"/>
      <c r="H146" s="112"/>
      <c r="I146" s="113"/>
      <c r="J146" s="109"/>
      <c r="K146" s="113"/>
      <c r="L146" s="109"/>
      <c r="M146" s="114"/>
      <c r="N146" s="1"/>
      <c r="O146" s="5"/>
      <c r="P146" s="8"/>
      <c r="Q146" s="6"/>
      <c r="R146" s="5"/>
      <c r="S146" s="9"/>
      <c r="T146" s="1"/>
      <c r="U146" s="4"/>
      <c r="V146" s="8"/>
      <c r="W146" s="6"/>
      <c r="X146" s="4"/>
      <c r="Y146" s="9"/>
      <c r="Z146" s="1"/>
      <c r="AA146" s="4"/>
      <c r="AB146" s="8"/>
      <c r="AC146" s="6"/>
      <c r="AD146" s="4"/>
      <c r="AE146" s="9"/>
      <c r="AF146" s="1"/>
      <c r="AG146" s="3"/>
      <c r="AH146" s="7"/>
      <c r="AI146" s="3"/>
      <c r="AJ146" s="4"/>
      <c r="AK146" s="15"/>
      <c r="AL146" s="1"/>
      <c r="AM146" s="3"/>
      <c r="AN146" s="7"/>
      <c r="AO146" s="3"/>
      <c r="AP146" s="4"/>
      <c r="AQ146" s="15"/>
      <c r="AR146" s="1"/>
      <c r="AS146" s="3"/>
      <c r="AT146" s="43"/>
      <c r="AU146" s="130">
        <f>'Multipliers for tiers'!$C$4*SUM(N146,Q146,T146,W146,AF146,AC146,AI146,Z146,AL146,AO146,AR146)+'Multipliers for tiers'!$C$5*SUM(O146,R146,U146,X146,AG146,AD146,AJ146,AA146,AM146,AP146,AS146)+'Multipliers for tiers'!$C$6*SUM(P146,S146,V146,Y146,AH146,AE146,AK146,AB146,AN146,AQ146,AT146)</f>
        <v>0</v>
      </c>
      <c r="AV146" s="141">
        <f t="shared" si="20"/>
        <v>0</v>
      </c>
      <c r="AW146" s="151" t="str">
        <f t="shared" si="21"/>
        <v xml:space="preserve"> </v>
      </c>
      <c r="AX146" s="164" t="str">
        <f>IFERROR(IF($M146='Progress check conditions'!$B$4,VLOOKUP($AW146,'Progress check conditions'!$C$4:$D$6,2,TRUE),IF($M146='Progress check conditions'!$B$7,VLOOKUP($AW146,'Progress check conditions'!$C$7:$D$9,2,TRUE),IF($M146='Progress check conditions'!$B$10,VLOOKUP($AW146,'Progress check conditions'!$C$10:$D$12,2,TRUE),IF($M146='Progress check conditions'!$B$13,VLOOKUP($AW146,'Progress check conditions'!$C$13:$D$15,2,TRUE),IF($M146='Progress check conditions'!$B$16,VLOOKUP($AW146,'Progress check conditions'!$C$16:$D$18,2,TRUE),IF($M146='Progress check conditions'!$B$19,VLOOKUP($AW146,'Progress check conditions'!$C$19:$D$21,2,TRUE),VLOOKUP($AW146,'Progress check conditions'!$C$22:$D$24,2,TRUE))))))),"No judgement")</f>
        <v>No judgement</v>
      </c>
      <c r="AY146" s="115"/>
      <c r="AZ146" s="116"/>
      <c r="BA146" s="117"/>
      <c r="BB146" s="6"/>
      <c r="BC146" s="5"/>
      <c r="BD146" s="8"/>
      <c r="BE146" s="6"/>
      <c r="BF146" s="5"/>
      <c r="BG146" s="9"/>
      <c r="BH146" s="1"/>
      <c r="BI146" s="4"/>
      <c r="BJ146" s="8"/>
      <c r="BK146" s="6"/>
      <c r="BL146" s="4"/>
      <c r="BM146" s="9"/>
      <c r="BN146" s="1"/>
      <c r="BO146" s="4"/>
      <c r="BP146" s="8"/>
      <c r="BQ146" s="6"/>
      <c r="BR146" s="4"/>
      <c r="BS146" s="9"/>
      <c r="BT146" s="1"/>
      <c r="BU146" s="3"/>
      <c r="BV146" s="7"/>
      <c r="BW146" s="3"/>
      <c r="BX146" s="4"/>
      <c r="BY146" s="15"/>
      <c r="BZ146" s="1"/>
      <c r="CA146" s="3"/>
      <c r="CB146" s="7"/>
      <c r="CC146" s="3"/>
      <c r="CD146" s="4"/>
      <c r="CE146" s="15"/>
      <c r="CF146" s="1"/>
      <c r="CG146" s="3"/>
      <c r="CH146" s="7"/>
      <c r="CI146" s="2"/>
      <c r="CJ146" s="4"/>
      <c r="CK146" s="19"/>
      <c r="CL146" s="3"/>
      <c r="CM146" s="4"/>
      <c r="CN146" s="15"/>
      <c r="CO146" s="130">
        <f>'Multipliers for tiers'!$F$4*SUM(BB146,BE146,BH146,BK146,BN146,BQ146,BZ146,BW146,CC146,BT146,CF146,CI146,CL146)+'Multipliers for tiers'!$F$5*SUM(BC146,BF146,BI146,BL146,BO146,BR146,CA146,BX146,CD146,BU146,CG146,CJ146,CM146)+'Multipliers for tiers'!$F$6*SUM(BD146,BG146,BJ146,BM146,BP146,BS146,CB146,BY146,CE146,BV146,CH146,CK146,CN146)</f>
        <v>0</v>
      </c>
      <c r="CP146" s="144">
        <f t="shared" si="22"/>
        <v>0</v>
      </c>
      <c r="CQ146" s="133" t="str">
        <f t="shared" si="23"/>
        <v xml:space="preserve"> </v>
      </c>
      <c r="CR146" s="164" t="str">
        <f>IFERROR(IF($M146='Progress check conditions'!$F$4,VLOOKUP($CQ146,'Progress check conditions'!$G$4:$H$6,2,TRUE),IF($M146='Progress check conditions'!$F$7,VLOOKUP($CQ146,'Progress check conditions'!$G$7:$H$9,2,TRUE),IF($M146='Progress check conditions'!$F$10,VLOOKUP($CQ146,'Progress check conditions'!$G$10:$H$12,2,TRUE),IF($M146='Progress check conditions'!$F$13,VLOOKUP($CQ146,'Progress check conditions'!$G$13:$H$15,2,TRUE),IF($M146='Progress check conditions'!$F$16,VLOOKUP($CQ146,'Progress check conditions'!$G$16:$H$18,2,TRUE),IF($M146='Progress check conditions'!$F$19,VLOOKUP($CQ146,'Progress check conditions'!$G$19:$H$21,2,TRUE),VLOOKUP($CQ146,'Progress check conditions'!$G$22:$H$24,2,TRUE))))))),"No judgement")</f>
        <v>No judgement</v>
      </c>
      <c r="CS146" s="115"/>
      <c r="CT146" s="116"/>
      <c r="CU146" s="117"/>
      <c r="CV146" s="1"/>
      <c r="CW146" s="5"/>
      <c r="CX146" s="8"/>
      <c r="CY146" s="6"/>
      <c r="CZ146" s="5"/>
      <c r="DA146" s="9"/>
      <c r="DB146" s="1"/>
      <c r="DC146" s="4"/>
      <c r="DD146" s="8"/>
      <c r="DE146" s="6"/>
      <c r="DF146" s="4"/>
      <c r="DG146" s="9"/>
      <c r="DH146" s="1"/>
      <c r="DI146" s="4"/>
      <c r="DJ146" s="8"/>
      <c r="DK146" s="6"/>
      <c r="DL146" s="4"/>
      <c r="DM146" s="9"/>
      <c r="DN146" s="1"/>
      <c r="DO146" s="3"/>
      <c r="DP146" s="7"/>
      <c r="DQ146" s="3"/>
      <c r="DR146" s="4"/>
      <c r="DS146" s="15"/>
      <c r="DT146" s="1"/>
      <c r="DU146" s="3"/>
      <c r="DV146" s="7"/>
      <c r="DW146" s="3"/>
      <c r="DX146" s="4"/>
      <c r="DY146" s="15"/>
      <c r="DZ146" s="1"/>
      <c r="EA146" s="3"/>
      <c r="EB146" s="7"/>
      <c r="EC146" s="3"/>
      <c r="ED146" s="4"/>
      <c r="EE146" s="15"/>
      <c r="EF146" s="130">
        <f>'Multipliers for tiers'!$I$4*SUM(CV146,CY146,DB146,DE146,DH146,DQ146,DN146,DT146,DK146,DW146,DZ146,EC146)+'Multipliers for tiers'!$I$5*SUM(CW146,CZ146,DC146,DF146,DI146,DR146,DO146,DU146,DL146,DX146,EA146,ED146)+'Multipliers for tiers'!$I$6*SUM(CX146,DA146,DD146,DG146,DJ146,DS146,DP146,DV146,DM146,DY146,EB146,EE146)</f>
        <v>0</v>
      </c>
      <c r="EG146" s="144">
        <f t="shared" si="24"/>
        <v>0</v>
      </c>
      <c r="EH146" s="133" t="str">
        <f t="shared" si="25"/>
        <v xml:space="preserve"> </v>
      </c>
      <c r="EI146" s="164" t="str">
        <f>IFERROR(IF($M146='Progress check conditions'!$J$4,VLOOKUP($EH146,'Progress check conditions'!$K$4:$L$6,2,TRUE),IF($M146='Progress check conditions'!$J$7,VLOOKUP($EH146,'Progress check conditions'!$K$7:$L$9,2,TRUE),IF($M146='Progress check conditions'!$J$10,VLOOKUP($EH146,'Progress check conditions'!$K$10:$L$12,2,TRUE),IF($M146='Progress check conditions'!$J$13,VLOOKUP($EH146,'Progress check conditions'!$K$13:$L$15,2,TRUE),IF($M146='Progress check conditions'!$J$16,VLOOKUP($EH146,'Progress check conditions'!$K$16:$L$18,2,TRUE),IF($M146='Progress check conditions'!$J$19,VLOOKUP($EH146,'Progress check conditions'!$K$19:$L$21,2,TRUE),VLOOKUP($EH146,'Progress check conditions'!$K$22:$L$24,2,TRUE))))))),"No judgement")</f>
        <v>No judgement</v>
      </c>
      <c r="EJ146" s="115"/>
      <c r="EK146" s="116"/>
      <c r="EL146" s="117"/>
      <c r="EM146" s="1"/>
      <c r="EN146" s="4"/>
      <c r="EO146" s="16"/>
      <c r="EP146" s="8"/>
      <c r="EQ146" s="6"/>
      <c r="ER146" s="6"/>
      <c r="ES146" s="6"/>
      <c r="ET146" s="5"/>
      <c r="EU146" s="1"/>
      <c r="EV146" s="4"/>
      <c r="EW146" s="16"/>
      <c r="EX146" s="8"/>
      <c r="EY146" s="6"/>
      <c r="EZ146" s="4"/>
      <c r="FA146" s="16"/>
      <c r="FB146" s="9"/>
      <c r="FC146" s="1"/>
      <c r="FD146" s="4"/>
      <c r="FE146" s="16"/>
      <c r="FF146" s="8"/>
      <c r="FG146" s="6"/>
      <c r="FH146" s="4"/>
      <c r="FI146" s="16"/>
      <c r="FJ146" s="9"/>
      <c r="FK146" s="1"/>
      <c r="FL146" s="4"/>
      <c r="FM146" s="16"/>
      <c r="FN146" s="7"/>
      <c r="FO146" s="3"/>
      <c r="FP146" s="5"/>
      <c r="FQ146" s="5"/>
      <c r="FR146" s="15"/>
      <c r="FS146" s="1"/>
      <c r="FT146" s="4"/>
      <c r="FU146" s="16"/>
      <c r="FV146" s="7"/>
      <c r="FW146" s="3"/>
      <c r="FX146" s="5"/>
      <c r="FY146" s="5"/>
      <c r="FZ146" s="15"/>
      <c r="GA146" s="1"/>
      <c r="GB146" s="4"/>
      <c r="GC146" s="4"/>
      <c r="GD146" s="7"/>
      <c r="GE146" s="3"/>
      <c r="GF146" s="5"/>
      <c r="GG146" s="5"/>
      <c r="GH146" s="15"/>
      <c r="GI146" s="130">
        <f>'Multipliers for tiers'!$L$4*SUM(EM146,EQ146,EU146,EY146,FC146,FG146,FK146,FO146,FS146,FW146,GA146,GE146)+'Multipliers for tiers'!$L$5*SUM(EN146,ER146,EV146,EZ146,FD146,FH146,FL146,FP146,FT146,FX146,GB146,GF146)+'Multipliers for tiers'!$L$6*SUM(EO146,ES146,EW146,FA146,FE146,FI146,FM146,FQ146,FU146,FY146,GC146,GG146)+'Multipliers for tiers'!$L$7*SUM(EP146,ET146,EX146,FB146,FF146,FJ146,FN146,FR146,FV146,FZ146,GD146,GH146)</f>
        <v>0</v>
      </c>
      <c r="GJ146" s="144">
        <f t="shared" si="26"/>
        <v>0</v>
      </c>
      <c r="GK146" s="136" t="str">
        <f t="shared" si="27"/>
        <v xml:space="preserve"> </v>
      </c>
      <c r="GL146" s="164" t="str">
        <f>IFERROR(IF($M146='Progress check conditions'!$N$4,VLOOKUP($GK146,'Progress check conditions'!$O$4:$P$6,2,TRUE),IF($M146='Progress check conditions'!$N$7,VLOOKUP($GK146,'Progress check conditions'!$O$7:$P$9,2,TRUE),IF($M146='Progress check conditions'!$N$10,VLOOKUP($GK146,'Progress check conditions'!$O$10:$P$12,2,TRUE),IF($M146='Progress check conditions'!$N$13,VLOOKUP($GK146,'Progress check conditions'!$O$13:$P$15,2,TRUE),IF($M146='Progress check conditions'!$N$16,VLOOKUP($GK146,'Progress check conditions'!$O$16:$P$18,2,TRUE),IF($M146='Progress check conditions'!$N$19,VLOOKUP($GK146,'Progress check conditions'!$O$19:$P$21,2,TRUE),VLOOKUP($GK146,'Progress check conditions'!$O$22:$P$24,2,TRUE))))))),"No judgement")</f>
        <v>No judgement</v>
      </c>
      <c r="GM146" s="115"/>
      <c r="GN146" s="116"/>
      <c r="GO146" s="117"/>
      <c r="GP146" s="1"/>
      <c r="GQ146" s="4"/>
      <c r="GR146" s="4"/>
      <c r="GS146" s="8"/>
      <c r="GT146" s="6"/>
      <c r="GU146" s="6"/>
      <c r="GV146" s="6"/>
      <c r="GW146" s="5"/>
      <c r="GX146" s="1"/>
      <c r="GY146" s="4"/>
      <c r="GZ146" s="4"/>
      <c r="HA146" s="8"/>
      <c r="HB146" s="6"/>
      <c r="HC146" s="4"/>
      <c r="HD146" s="4"/>
      <c r="HE146" s="9"/>
      <c r="HF146" s="1"/>
      <c r="HG146" s="4"/>
      <c r="HH146" s="4"/>
      <c r="HI146" s="8"/>
      <c r="HJ146" s="6"/>
      <c r="HK146" s="4"/>
      <c r="HL146" s="4"/>
      <c r="HM146" s="9"/>
      <c r="HN146" s="130">
        <f>'Multipliers for tiers'!$O$4*SUM(GP146,GT146,GX146,HB146,HF146,HJ146)+'Multipliers for tiers'!$O$5*SUM(GQ146,GU146,GY146,HC146,HG146,HK146)+'Multipliers for tiers'!$O$6*SUM(GR146,GV146,GZ146,HD146,HH146,HL146)+'Multipliers for tiers'!$O$7*SUM(GS146,GW146,HA146,HE146,HI146,HM146)</f>
        <v>0</v>
      </c>
      <c r="HO146" s="144">
        <f t="shared" si="28"/>
        <v>0</v>
      </c>
      <c r="HP146" s="136" t="str">
        <f t="shared" si="29"/>
        <v xml:space="preserve"> </v>
      </c>
      <c r="HQ146" s="164" t="str">
        <f>IFERROR(IF($M146='Progress check conditions'!$N$4,VLOOKUP($HP146,'Progress check conditions'!$S$4:$T$6,2,TRUE),IF($M146='Progress check conditions'!$N$7,VLOOKUP($HP146,'Progress check conditions'!$S$7:$T$9,2,TRUE),IF($M146='Progress check conditions'!$N$10,VLOOKUP($HP146,'Progress check conditions'!$S$10:$T$12,2,TRUE),IF($M146='Progress check conditions'!$N$13,VLOOKUP($HP146,'Progress check conditions'!$S$13:$T$15,2,TRUE),IF($M146='Progress check conditions'!$N$16,VLOOKUP($HP146,'Progress check conditions'!$S$16:$T$18,2,TRUE),IF($M146='Progress check conditions'!$N$19,VLOOKUP($HP146,'Progress check conditions'!$S$19:$T$21,2,TRUE),VLOOKUP($HP146,'Progress check conditions'!$S$22:$T$24,2,TRUE))))))),"No judgement")</f>
        <v>No judgement</v>
      </c>
      <c r="HR146" s="115"/>
      <c r="HS146" s="116"/>
      <c r="HT146" s="117"/>
    </row>
    <row r="147" spans="1:228" x14ac:dyDescent="0.3">
      <c r="A147" s="156"/>
      <c r="B147" s="110"/>
      <c r="C147" s="111"/>
      <c r="D147" s="109"/>
      <c r="E147" s="112"/>
      <c r="F147" s="112"/>
      <c r="G147" s="112"/>
      <c r="H147" s="112"/>
      <c r="I147" s="113"/>
      <c r="J147" s="109"/>
      <c r="K147" s="113"/>
      <c r="L147" s="109"/>
      <c r="M147" s="114"/>
      <c r="N147" s="1"/>
      <c r="O147" s="5"/>
      <c r="P147" s="8"/>
      <c r="Q147" s="6"/>
      <c r="R147" s="5"/>
      <c r="S147" s="9"/>
      <c r="T147" s="1"/>
      <c r="U147" s="4"/>
      <c r="V147" s="8"/>
      <c r="W147" s="6"/>
      <c r="X147" s="4"/>
      <c r="Y147" s="9"/>
      <c r="Z147" s="1"/>
      <c r="AA147" s="4"/>
      <c r="AB147" s="8"/>
      <c r="AC147" s="6"/>
      <c r="AD147" s="4"/>
      <c r="AE147" s="9"/>
      <c r="AF147" s="1"/>
      <c r="AG147" s="3"/>
      <c r="AH147" s="7"/>
      <c r="AI147" s="3"/>
      <c r="AJ147" s="4"/>
      <c r="AK147" s="15"/>
      <c r="AL147" s="1"/>
      <c r="AM147" s="3"/>
      <c r="AN147" s="7"/>
      <c r="AO147" s="3"/>
      <c r="AP147" s="4"/>
      <c r="AQ147" s="15"/>
      <c r="AR147" s="1"/>
      <c r="AS147" s="3"/>
      <c r="AT147" s="43"/>
      <c r="AU147" s="130">
        <f>'Multipliers for tiers'!$C$4*SUM(N147,Q147,T147,W147,AF147,AC147,AI147,Z147,AL147,AO147,AR147)+'Multipliers for tiers'!$C$5*SUM(O147,R147,U147,X147,AG147,AD147,AJ147,AA147,AM147,AP147,AS147)+'Multipliers for tiers'!$C$6*SUM(P147,S147,V147,Y147,AH147,AE147,AK147,AB147,AN147,AQ147,AT147)</f>
        <v>0</v>
      </c>
      <c r="AV147" s="141">
        <f t="shared" si="20"/>
        <v>0</v>
      </c>
      <c r="AW147" s="151" t="str">
        <f t="shared" si="21"/>
        <v xml:space="preserve"> </v>
      </c>
      <c r="AX147" s="164" t="str">
        <f>IFERROR(IF($M147='Progress check conditions'!$B$4,VLOOKUP($AW147,'Progress check conditions'!$C$4:$D$6,2,TRUE),IF($M147='Progress check conditions'!$B$7,VLOOKUP($AW147,'Progress check conditions'!$C$7:$D$9,2,TRUE),IF($M147='Progress check conditions'!$B$10,VLOOKUP($AW147,'Progress check conditions'!$C$10:$D$12,2,TRUE),IF($M147='Progress check conditions'!$B$13,VLOOKUP($AW147,'Progress check conditions'!$C$13:$D$15,2,TRUE),IF($M147='Progress check conditions'!$B$16,VLOOKUP($AW147,'Progress check conditions'!$C$16:$D$18,2,TRUE),IF($M147='Progress check conditions'!$B$19,VLOOKUP($AW147,'Progress check conditions'!$C$19:$D$21,2,TRUE),VLOOKUP($AW147,'Progress check conditions'!$C$22:$D$24,2,TRUE))))))),"No judgement")</f>
        <v>No judgement</v>
      </c>
      <c r="AY147" s="115"/>
      <c r="AZ147" s="116"/>
      <c r="BA147" s="117"/>
      <c r="BB147" s="6"/>
      <c r="BC147" s="5"/>
      <c r="BD147" s="8"/>
      <c r="BE147" s="6"/>
      <c r="BF147" s="5"/>
      <c r="BG147" s="9"/>
      <c r="BH147" s="1"/>
      <c r="BI147" s="4"/>
      <c r="BJ147" s="8"/>
      <c r="BK147" s="6"/>
      <c r="BL147" s="4"/>
      <c r="BM147" s="9"/>
      <c r="BN147" s="1"/>
      <c r="BO147" s="4"/>
      <c r="BP147" s="8"/>
      <c r="BQ147" s="6"/>
      <c r="BR147" s="4"/>
      <c r="BS147" s="9"/>
      <c r="BT147" s="1"/>
      <c r="BU147" s="3"/>
      <c r="BV147" s="7"/>
      <c r="BW147" s="3"/>
      <c r="BX147" s="4"/>
      <c r="BY147" s="15"/>
      <c r="BZ147" s="1"/>
      <c r="CA147" s="3"/>
      <c r="CB147" s="7"/>
      <c r="CC147" s="3"/>
      <c r="CD147" s="4"/>
      <c r="CE147" s="15"/>
      <c r="CF147" s="1"/>
      <c r="CG147" s="3"/>
      <c r="CH147" s="7"/>
      <c r="CI147" s="2"/>
      <c r="CJ147" s="4"/>
      <c r="CK147" s="19"/>
      <c r="CL147" s="3"/>
      <c r="CM147" s="4"/>
      <c r="CN147" s="15"/>
      <c r="CO147" s="130">
        <f>'Multipliers for tiers'!$F$4*SUM(BB147,BE147,BH147,BK147,BN147,BQ147,BZ147,BW147,CC147,BT147,CF147,CI147,CL147)+'Multipliers for tiers'!$F$5*SUM(BC147,BF147,BI147,BL147,BO147,BR147,CA147,BX147,CD147,BU147,CG147,CJ147,CM147)+'Multipliers for tiers'!$F$6*SUM(BD147,BG147,BJ147,BM147,BP147,BS147,CB147,BY147,CE147,BV147,CH147,CK147,CN147)</f>
        <v>0</v>
      </c>
      <c r="CP147" s="144">
        <f t="shared" si="22"/>
        <v>0</v>
      </c>
      <c r="CQ147" s="133" t="str">
        <f t="shared" si="23"/>
        <v xml:space="preserve"> </v>
      </c>
      <c r="CR147" s="164" t="str">
        <f>IFERROR(IF($M147='Progress check conditions'!$F$4,VLOOKUP($CQ147,'Progress check conditions'!$G$4:$H$6,2,TRUE),IF($M147='Progress check conditions'!$F$7,VLOOKUP($CQ147,'Progress check conditions'!$G$7:$H$9,2,TRUE),IF($M147='Progress check conditions'!$F$10,VLOOKUP($CQ147,'Progress check conditions'!$G$10:$H$12,2,TRUE),IF($M147='Progress check conditions'!$F$13,VLOOKUP($CQ147,'Progress check conditions'!$G$13:$H$15,2,TRUE),IF($M147='Progress check conditions'!$F$16,VLOOKUP($CQ147,'Progress check conditions'!$G$16:$H$18,2,TRUE),IF($M147='Progress check conditions'!$F$19,VLOOKUP($CQ147,'Progress check conditions'!$G$19:$H$21,2,TRUE),VLOOKUP($CQ147,'Progress check conditions'!$G$22:$H$24,2,TRUE))))))),"No judgement")</f>
        <v>No judgement</v>
      </c>
      <c r="CS147" s="115"/>
      <c r="CT147" s="116"/>
      <c r="CU147" s="117"/>
      <c r="CV147" s="1"/>
      <c r="CW147" s="5"/>
      <c r="CX147" s="8"/>
      <c r="CY147" s="6"/>
      <c r="CZ147" s="5"/>
      <c r="DA147" s="9"/>
      <c r="DB147" s="1"/>
      <c r="DC147" s="4"/>
      <c r="DD147" s="8"/>
      <c r="DE147" s="6"/>
      <c r="DF147" s="4"/>
      <c r="DG147" s="9"/>
      <c r="DH147" s="1"/>
      <c r="DI147" s="4"/>
      <c r="DJ147" s="8"/>
      <c r="DK147" s="6"/>
      <c r="DL147" s="4"/>
      <c r="DM147" s="9"/>
      <c r="DN147" s="1"/>
      <c r="DO147" s="3"/>
      <c r="DP147" s="7"/>
      <c r="DQ147" s="3"/>
      <c r="DR147" s="4"/>
      <c r="DS147" s="15"/>
      <c r="DT147" s="1"/>
      <c r="DU147" s="3"/>
      <c r="DV147" s="7"/>
      <c r="DW147" s="3"/>
      <c r="DX147" s="4"/>
      <c r="DY147" s="15"/>
      <c r="DZ147" s="1"/>
      <c r="EA147" s="3"/>
      <c r="EB147" s="7"/>
      <c r="EC147" s="3"/>
      <c r="ED147" s="4"/>
      <c r="EE147" s="15"/>
      <c r="EF147" s="130">
        <f>'Multipliers for tiers'!$I$4*SUM(CV147,CY147,DB147,DE147,DH147,DQ147,DN147,DT147,DK147,DW147,DZ147,EC147)+'Multipliers for tiers'!$I$5*SUM(CW147,CZ147,DC147,DF147,DI147,DR147,DO147,DU147,DL147,DX147,EA147,ED147)+'Multipliers for tiers'!$I$6*SUM(CX147,DA147,DD147,DG147,DJ147,DS147,DP147,DV147,DM147,DY147,EB147,EE147)</f>
        <v>0</v>
      </c>
      <c r="EG147" s="144">
        <f t="shared" si="24"/>
        <v>0</v>
      </c>
      <c r="EH147" s="133" t="str">
        <f t="shared" si="25"/>
        <v xml:space="preserve"> </v>
      </c>
      <c r="EI147" s="164" t="str">
        <f>IFERROR(IF($M147='Progress check conditions'!$J$4,VLOOKUP($EH147,'Progress check conditions'!$K$4:$L$6,2,TRUE),IF($M147='Progress check conditions'!$J$7,VLOOKUP($EH147,'Progress check conditions'!$K$7:$L$9,2,TRUE),IF($M147='Progress check conditions'!$J$10,VLOOKUP($EH147,'Progress check conditions'!$K$10:$L$12,2,TRUE),IF($M147='Progress check conditions'!$J$13,VLOOKUP($EH147,'Progress check conditions'!$K$13:$L$15,2,TRUE),IF($M147='Progress check conditions'!$J$16,VLOOKUP($EH147,'Progress check conditions'!$K$16:$L$18,2,TRUE),IF($M147='Progress check conditions'!$J$19,VLOOKUP($EH147,'Progress check conditions'!$K$19:$L$21,2,TRUE),VLOOKUP($EH147,'Progress check conditions'!$K$22:$L$24,2,TRUE))))))),"No judgement")</f>
        <v>No judgement</v>
      </c>
      <c r="EJ147" s="115"/>
      <c r="EK147" s="116"/>
      <c r="EL147" s="117"/>
      <c r="EM147" s="1"/>
      <c r="EN147" s="4"/>
      <c r="EO147" s="16"/>
      <c r="EP147" s="8"/>
      <c r="EQ147" s="6"/>
      <c r="ER147" s="6"/>
      <c r="ES147" s="6"/>
      <c r="ET147" s="5"/>
      <c r="EU147" s="1"/>
      <c r="EV147" s="4"/>
      <c r="EW147" s="16"/>
      <c r="EX147" s="8"/>
      <c r="EY147" s="6"/>
      <c r="EZ147" s="4"/>
      <c r="FA147" s="16"/>
      <c r="FB147" s="9"/>
      <c r="FC147" s="1"/>
      <c r="FD147" s="4"/>
      <c r="FE147" s="16"/>
      <c r="FF147" s="8"/>
      <c r="FG147" s="6"/>
      <c r="FH147" s="4"/>
      <c r="FI147" s="16"/>
      <c r="FJ147" s="9"/>
      <c r="FK147" s="1"/>
      <c r="FL147" s="4"/>
      <c r="FM147" s="16"/>
      <c r="FN147" s="7"/>
      <c r="FO147" s="3"/>
      <c r="FP147" s="5"/>
      <c r="FQ147" s="5"/>
      <c r="FR147" s="15"/>
      <c r="FS147" s="1"/>
      <c r="FT147" s="4"/>
      <c r="FU147" s="16"/>
      <c r="FV147" s="7"/>
      <c r="FW147" s="3"/>
      <c r="FX147" s="5"/>
      <c r="FY147" s="5"/>
      <c r="FZ147" s="15"/>
      <c r="GA147" s="1"/>
      <c r="GB147" s="4"/>
      <c r="GC147" s="4"/>
      <c r="GD147" s="7"/>
      <c r="GE147" s="3"/>
      <c r="GF147" s="5"/>
      <c r="GG147" s="5"/>
      <c r="GH147" s="15"/>
      <c r="GI147" s="130">
        <f>'Multipliers for tiers'!$L$4*SUM(EM147,EQ147,EU147,EY147,FC147,FG147,FK147,FO147,FS147,FW147,GA147,GE147)+'Multipliers for tiers'!$L$5*SUM(EN147,ER147,EV147,EZ147,FD147,FH147,FL147,FP147,FT147,FX147,GB147,GF147)+'Multipliers for tiers'!$L$6*SUM(EO147,ES147,EW147,FA147,FE147,FI147,FM147,FQ147,FU147,FY147,GC147,GG147)+'Multipliers for tiers'!$L$7*SUM(EP147,ET147,EX147,FB147,FF147,FJ147,FN147,FR147,FV147,FZ147,GD147,GH147)</f>
        <v>0</v>
      </c>
      <c r="GJ147" s="144">
        <f t="shared" si="26"/>
        <v>0</v>
      </c>
      <c r="GK147" s="136" t="str">
        <f t="shared" si="27"/>
        <v xml:space="preserve"> </v>
      </c>
      <c r="GL147" s="164" t="str">
        <f>IFERROR(IF($M147='Progress check conditions'!$N$4,VLOOKUP($GK147,'Progress check conditions'!$O$4:$P$6,2,TRUE),IF($M147='Progress check conditions'!$N$7,VLOOKUP($GK147,'Progress check conditions'!$O$7:$P$9,2,TRUE),IF($M147='Progress check conditions'!$N$10,VLOOKUP($GK147,'Progress check conditions'!$O$10:$P$12,2,TRUE),IF($M147='Progress check conditions'!$N$13,VLOOKUP($GK147,'Progress check conditions'!$O$13:$P$15,2,TRUE),IF($M147='Progress check conditions'!$N$16,VLOOKUP($GK147,'Progress check conditions'!$O$16:$P$18,2,TRUE),IF($M147='Progress check conditions'!$N$19,VLOOKUP($GK147,'Progress check conditions'!$O$19:$P$21,2,TRUE),VLOOKUP($GK147,'Progress check conditions'!$O$22:$P$24,2,TRUE))))))),"No judgement")</f>
        <v>No judgement</v>
      </c>
      <c r="GM147" s="115"/>
      <c r="GN147" s="116"/>
      <c r="GO147" s="117"/>
      <c r="GP147" s="1"/>
      <c r="GQ147" s="4"/>
      <c r="GR147" s="4"/>
      <c r="GS147" s="8"/>
      <c r="GT147" s="6"/>
      <c r="GU147" s="6"/>
      <c r="GV147" s="6"/>
      <c r="GW147" s="5"/>
      <c r="GX147" s="1"/>
      <c r="GY147" s="4"/>
      <c r="GZ147" s="4"/>
      <c r="HA147" s="8"/>
      <c r="HB147" s="6"/>
      <c r="HC147" s="4"/>
      <c r="HD147" s="4"/>
      <c r="HE147" s="9"/>
      <c r="HF147" s="1"/>
      <c r="HG147" s="4"/>
      <c r="HH147" s="4"/>
      <c r="HI147" s="8"/>
      <c r="HJ147" s="6"/>
      <c r="HK147" s="4"/>
      <c r="HL147" s="4"/>
      <c r="HM147" s="9"/>
      <c r="HN147" s="130">
        <f>'Multipliers for tiers'!$O$4*SUM(GP147,GT147,GX147,HB147,HF147,HJ147)+'Multipliers for tiers'!$O$5*SUM(GQ147,GU147,GY147,HC147,HG147,HK147)+'Multipliers for tiers'!$O$6*SUM(GR147,GV147,GZ147,HD147,HH147,HL147)+'Multipliers for tiers'!$O$7*SUM(GS147,GW147,HA147,HE147,HI147,HM147)</f>
        <v>0</v>
      </c>
      <c r="HO147" s="144">
        <f t="shared" si="28"/>
        <v>0</v>
      </c>
      <c r="HP147" s="136" t="str">
        <f t="shared" si="29"/>
        <v xml:space="preserve"> </v>
      </c>
      <c r="HQ147" s="164" t="str">
        <f>IFERROR(IF($M147='Progress check conditions'!$N$4,VLOOKUP($HP147,'Progress check conditions'!$S$4:$T$6,2,TRUE),IF($M147='Progress check conditions'!$N$7,VLOOKUP($HP147,'Progress check conditions'!$S$7:$T$9,2,TRUE),IF($M147='Progress check conditions'!$N$10,VLOOKUP($HP147,'Progress check conditions'!$S$10:$T$12,2,TRUE),IF($M147='Progress check conditions'!$N$13,VLOOKUP($HP147,'Progress check conditions'!$S$13:$T$15,2,TRUE),IF($M147='Progress check conditions'!$N$16,VLOOKUP($HP147,'Progress check conditions'!$S$16:$T$18,2,TRUE),IF($M147='Progress check conditions'!$N$19,VLOOKUP($HP147,'Progress check conditions'!$S$19:$T$21,2,TRUE),VLOOKUP($HP147,'Progress check conditions'!$S$22:$T$24,2,TRUE))))))),"No judgement")</f>
        <v>No judgement</v>
      </c>
      <c r="HR147" s="115"/>
      <c r="HS147" s="116"/>
      <c r="HT147" s="117"/>
    </row>
    <row r="148" spans="1:228" x14ac:dyDescent="0.3">
      <c r="A148" s="156"/>
      <c r="B148" s="110"/>
      <c r="C148" s="111"/>
      <c r="D148" s="109"/>
      <c r="E148" s="112"/>
      <c r="F148" s="112"/>
      <c r="G148" s="112"/>
      <c r="H148" s="112"/>
      <c r="I148" s="113"/>
      <c r="J148" s="109"/>
      <c r="K148" s="113"/>
      <c r="L148" s="109"/>
      <c r="M148" s="114"/>
      <c r="N148" s="1"/>
      <c r="O148" s="5"/>
      <c r="P148" s="8"/>
      <c r="Q148" s="6"/>
      <c r="R148" s="5"/>
      <c r="S148" s="9"/>
      <c r="T148" s="1"/>
      <c r="U148" s="4"/>
      <c r="V148" s="8"/>
      <c r="W148" s="6"/>
      <c r="X148" s="4"/>
      <c r="Y148" s="9"/>
      <c r="Z148" s="1"/>
      <c r="AA148" s="4"/>
      <c r="AB148" s="8"/>
      <c r="AC148" s="6"/>
      <c r="AD148" s="4"/>
      <c r="AE148" s="9"/>
      <c r="AF148" s="1"/>
      <c r="AG148" s="3"/>
      <c r="AH148" s="7"/>
      <c r="AI148" s="3"/>
      <c r="AJ148" s="4"/>
      <c r="AK148" s="15"/>
      <c r="AL148" s="1"/>
      <c r="AM148" s="3"/>
      <c r="AN148" s="7"/>
      <c r="AO148" s="3"/>
      <c r="AP148" s="4"/>
      <c r="AQ148" s="15"/>
      <c r="AR148" s="1"/>
      <c r="AS148" s="3"/>
      <c r="AT148" s="43"/>
      <c r="AU148" s="130">
        <f>'Multipliers for tiers'!$C$4*SUM(N148,Q148,T148,W148,AF148,AC148,AI148,Z148,AL148,AO148,AR148)+'Multipliers for tiers'!$C$5*SUM(O148,R148,U148,X148,AG148,AD148,AJ148,AA148,AM148,AP148,AS148)+'Multipliers for tiers'!$C$6*SUM(P148,S148,V148,Y148,AH148,AE148,AK148,AB148,AN148,AQ148,AT148)</f>
        <v>0</v>
      </c>
      <c r="AV148" s="141">
        <f t="shared" si="20"/>
        <v>0</v>
      </c>
      <c r="AW148" s="151" t="str">
        <f t="shared" si="21"/>
        <v xml:space="preserve"> </v>
      </c>
      <c r="AX148" s="164" t="str">
        <f>IFERROR(IF($M148='Progress check conditions'!$B$4,VLOOKUP($AW148,'Progress check conditions'!$C$4:$D$6,2,TRUE),IF($M148='Progress check conditions'!$B$7,VLOOKUP($AW148,'Progress check conditions'!$C$7:$D$9,2,TRUE),IF($M148='Progress check conditions'!$B$10,VLOOKUP($AW148,'Progress check conditions'!$C$10:$D$12,2,TRUE),IF($M148='Progress check conditions'!$B$13,VLOOKUP($AW148,'Progress check conditions'!$C$13:$D$15,2,TRUE),IF($M148='Progress check conditions'!$B$16,VLOOKUP($AW148,'Progress check conditions'!$C$16:$D$18,2,TRUE),IF($M148='Progress check conditions'!$B$19,VLOOKUP($AW148,'Progress check conditions'!$C$19:$D$21,2,TRUE),VLOOKUP($AW148,'Progress check conditions'!$C$22:$D$24,2,TRUE))))))),"No judgement")</f>
        <v>No judgement</v>
      </c>
      <c r="AY148" s="115"/>
      <c r="AZ148" s="116"/>
      <c r="BA148" s="117"/>
      <c r="BB148" s="6"/>
      <c r="BC148" s="5"/>
      <c r="BD148" s="8"/>
      <c r="BE148" s="6"/>
      <c r="BF148" s="5"/>
      <c r="BG148" s="9"/>
      <c r="BH148" s="1"/>
      <c r="BI148" s="4"/>
      <c r="BJ148" s="8"/>
      <c r="BK148" s="6"/>
      <c r="BL148" s="4"/>
      <c r="BM148" s="9"/>
      <c r="BN148" s="1"/>
      <c r="BO148" s="4"/>
      <c r="BP148" s="8"/>
      <c r="BQ148" s="6"/>
      <c r="BR148" s="4"/>
      <c r="BS148" s="9"/>
      <c r="BT148" s="1"/>
      <c r="BU148" s="3"/>
      <c r="BV148" s="7"/>
      <c r="BW148" s="3"/>
      <c r="BX148" s="4"/>
      <c r="BY148" s="15"/>
      <c r="BZ148" s="1"/>
      <c r="CA148" s="3"/>
      <c r="CB148" s="7"/>
      <c r="CC148" s="3"/>
      <c r="CD148" s="4"/>
      <c r="CE148" s="15"/>
      <c r="CF148" s="1"/>
      <c r="CG148" s="3"/>
      <c r="CH148" s="7"/>
      <c r="CI148" s="2"/>
      <c r="CJ148" s="4"/>
      <c r="CK148" s="19"/>
      <c r="CL148" s="3"/>
      <c r="CM148" s="4"/>
      <c r="CN148" s="15"/>
      <c r="CO148" s="130">
        <f>'Multipliers for tiers'!$F$4*SUM(BB148,BE148,BH148,BK148,BN148,BQ148,BZ148,BW148,CC148,BT148,CF148,CI148,CL148)+'Multipliers for tiers'!$F$5*SUM(BC148,BF148,BI148,BL148,BO148,BR148,CA148,BX148,CD148,BU148,CG148,CJ148,CM148)+'Multipliers for tiers'!$F$6*SUM(BD148,BG148,BJ148,BM148,BP148,BS148,CB148,BY148,CE148,BV148,CH148,CK148,CN148)</f>
        <v>0</v>
      </c>
      <c r="CP148" s="144">
        <f t="shared" si="22"/>
        <v>0</v>
      </c>
      <c r="CQ148" s="133" t="str">
        <f t="shared" si="23"/>
        <v xml:space="preserve"> </v>
      </c>
      <c r="CR148" s="164" t="str">
        <f>IFERROR(IF($M148='Progress check conditions'!$F$4,VLOOKUP($CQ148,'Progress check conditions'!$G$4:$H$6,2,TRUE),IF($M148='Progress check conditions'!$F$7,VLOOKUP($CQ148,'Progress check conditions'!$G$7:$H$9,2,TRUE),IF($M148='Progress check conditions'!$F$10,VLOOKUP($CQ148,'Progress check conditions'!$G$10:$H$12,2,TRUE),IF($M148='Progress check conditions'!$F$13,VLOOKUP($CQ148,'Progress check conditions'!$G$13:$H$15,2,TRUE),IF($M148='Progress check conditions'!$F$16,VLOOKUP($CQ148,'Progress check conditions'!$G$16:$H$18,2,TRUE),IF($M148='Progress check conditions'!$F$19,VLOOKUP($CQ148,'Progress check conditions'!$G$19:$H$21,2,TRUE),VLOOKUP($CQ148,'Progress check conditions'!$G$22:$H$24,2,TRUE))))))),"No judgement")</f>
        <v>No judgement</v>
      </c>
      <c r="CS148" s="115"/>
      <c r="CT148" s="116"/>
      <c r="CU148" s="117"/>
      <c r="CV148" s="1"/>
      <c r="CW148" s="5"/>
      <c r="CX148" s="8"/>
      <c r="CY148" s="6"/>
      <c r="CZ148" s="5"/>
      <c r="DA148" s="9"/>
      <c r="DB148" s="1"/>
      <c r="DC148" s="4"/>
      <c r="DD148" s="8"/>
      <c r="DE148" s="6"/>
      <c r="DF148" s="4"/>
      <c r="DG148" s="9"/>
      <c r="DH148" s="1"/>
      <c r="DI148" s="4"/>
      <c r="DJ148" s="8"/>
      <c r="DK148" s="6"/>
      <c r="DL148" s="4"/>
      <c r="DM148" s="9"/>
      <c r="DN148" s="1"/>
      <c r="DO148" s="3"/>
      <c r="DP148" s="7"/>
      <c r="DQ148" s="3"/>
      <c r="DR148" s="4"/>
      <c r="DS148" s="15"/>
      <c r="DT148" s="1"/>
      <c r="DU148" s="3"/>
      <c r="DV148" s="7"/>
      <c r="DW148" s="3"/>
      <c r="DX148" s="4"/>
      <c r="DY148" s="15"/>
      <c r="DZ148" s="1"/>
      <c r="EA148" s="3"/>
      <c r="EB148" s="7"/>
      <c r="EC148" s="3"/>
      <c r="ED148" s="4"/>
      <c r="EE148" s="15"/>
      <c r="EF148" s="130">
        <f>'Multipliers for tiers'!$I$4*SUM(CV148,CY148,DB148,DE148,DH148,DQ148,DN148,DT148,DK148,DW148,DZ148,EC148)+'Multipliers for tiers'!$I$5*SUM(CW148,CZ148,DC148,DF148,DI148,DR148,DO148,DU148,DL148,DX148,EA148,ED148)+'Multipliers for tiers'!$I$6*SUM(CX148,DA148,DD148,DG148,DJ148,DS148,DP148,DV148,DM148,DY148,EB148,EE148)</f>
        <v>0</v>
      </c>
      <c r="EG148" s="144">
        <f t="shared" si="24"/>
        <v>0</v>
      </c>
      <c r="EH148" s="133" t="str">
        <f t="shared" si="25"/>
        <v xml:space="preserve"> </v>
      </c>
      <c r="EI148" s="164" t="str">
        <f>IFERROR(IF($M148='Progress check conditions'!$J$4,VLOOKUP($EH148,'Progress check conditions'!$K$4:$L$6,2,TRUE),IF($M148='Progress check conditions'!$J$7,VLOOKUP($EH148,'Progress check conditions'!$K$7:$L$9,2,TRUE),IF($M148='Progress check conditions'!$J$10,VLOOKUP($EH148,'Progress check conditions'!$K$10:$L$12,2,TRUE),IF($M148='Progress check conditions'!$J$13,VLOOKUP($EH148,'Progress check conditions'!$K$13:$L$15,2,TRUE),IF($M148='Progress check conditions'!$J$16,VLOOKUP($EH148,'Progress check conditions'!$K$16:$L$18,2,TRUE),IF($M148='Progress check conditions'!$J$19,VLOOKUP($EH148,'Progress check conditions'!$K$19:$L$21,2,TRUE),VLOOKUP($EH148,'Progress check conditions'!$K$22:$L$24,2,TRUE))))))),"No judgement")</f>
        <v>No judgement</v>
      </c>
      <c r="EJ148" s="115"/>
      <c r="EK148" s="116"/>
      <c r="EL148" s="117"/>
      <c r="EM148" s="1"/>
      <c r="EN148" s="4"/>
      <c r="EO148" s="16"/>
      <c r="EP148" s="8"/>
      <c r="EQ148" s="6"/>
      <c r="ER148" s="6"/>
      <c r="ES148" s="6"/>
      <c r="ET148" s="5"/>
      <c r="EU148" s="1"/>
      <c r="EV148" s="4"/>
      <c r="EW148" s="16"/>
      <c r="EX148" s="8"/>
      <c r="EY148" s="6"/>
      <c r="EZ148" s="4"/>
      <c r="FA148" s="16"/>
      <c r="FB148" s="9"/>
      <c r="FC148" s="1"/>
      <c r="FD148" s="4"/>
      <c r="FE148" s="16"/>
      <c r="FF148" s="8"/>
      <c r="FG148" s="6"/>
      <c r="FH148" s="4"/>
      <c r="FI148" s="16"/>
      <c r="FJ148" s="9"/>
      <c r="FK148" s="1"/>
      <c r="FL148" s="4"/>
      <c r="FM148" s="16"/>
      <c r="FN148" s="7"/>
      <c r="FO148" s="3"/>
      <c r="FP148" s="5"/>
      <c r="FQ148" s="5"/>
      <c r="FR148" s="15"/>
      <c r="FS148" s="1"/>
      <c r="FT148" s="4"/>
      <c r="FU148" s="16"/>
      <c r="FV148" s="7"/>
      <c r="FW148" s="3"/>
      <c r="FX148" s="5"/>
      <c r="FY148" s="5"/>
      <c r="FZ148" s="15"/>
      <c r="GA148" s="1"/>
      <c r="GB148" s="4"/>
      <c r="GC148" s="4"/>
      <c r="GD148" s="7"/>
      <c r="GE148" s="3"/>
      <c r="GF148" s="5"/>
      <c r="GG148" s="5"/>
      <c r="GH148" s="15"/>
      <c r="GI148" s="130">
        <f>'Multipliers for tiers'!$L$4*SUM(EM148,EQ148,EU148,EY148,FC148,FG148,FK148,FO148,FS148,FW148,GA148,GE148)+'Multipliers for tiers'!$L$5*SUM(EN148,ER148,EV148,EZ148,FD148,FH148,FL148,FP148,FT148,FX148,GB148,GF148)+'Multipliers for tiers'!$L$6*SUM(EO148,ES148,EW148,FA148,FE148,FI148,FM148,FQ148,FU148,FY148,GC148,GG148)+'Multipliers for tiers'!$L$7*SUM(EP148,ET148,EX148,FB148,FF148,FJ148,FN148,FR148,FV148,FZ148,GD148,GH148)</f>
        <v>0</v>
      </c>
      <c r="GJ148" s="144">
        <f t="shared" si="26"/>
        <v>0</v>
      </c>
      <c r="GK148" s="136" t="str">
        <f t="shared" si="27"/>
        <v xml:space="preserve"> </v>
      </c>
      <c r="GL148" s="164" t="str">
        <f>IFERROR(IF($M148='Progress check conditions'!$N$4,VLOOKUP($GK148,'Progress check conditions'!$O$4:$P$6,2,TRUE),IF($M148='Progress check conditions'!$N$7,VLOOKUP($GK148,'Progress check conditions'!$O$7:$P$9,2,TRUE),IF($M148='Progress check conditions'!$N$10,VLOOKUP($GK148,'Progress check conditions'!$O$10:$P$12,2,TRUE),IF($M148='Progress check conditions'!$N$13,VLOOKUP($GK148,'Progress check conditions'!$O$13:$P$15,2,TRUE),IF($M148='Progress check conditions'!$N$16,VLOOKUP($GK148,'Progress check conditions'!$O$16:$P$18,2,TRUE),IF($M148='Progress check conditions'!$N$19,VLOOKUP($GK148,'Progress check conditions'!$O$19:$P$21,2,TRUE),VLOOKUP($GK148,'Progress check conditions'!$O$22:$P$24,2,TRUE))))))),"No judgement")</f>
        <v>No judgement</v>
      </c>
      <c r="GM148" s="115"/>
      <c r="GN148" s="116"/>
      <c r="GO148" s="117"/>
      <c r="GP148" s="1"/>
      <c r="GQ148" s="4"/>
      <c r="GR148" s="4"/>
      <c r="GS148" s="8"/>
      <c r="GT148" s="6"/>
      <c r="GU148" s="6"/>
      <c r="GV148" s="6"/>
      <c r="GW148" s="5"/>
      <c r="GX148" s="1"/>
      <c r="GY148" s="4"/>
      <c r="GZ148" s="4"/>
      <c r="HA148" s="8"/>
      <c r="HB148" s="6"/>
      <c r="HC148" s="4"/>
      <c r="HD148" s="4"/>
      <c r="HE148" s="9"/>
      <c r="HF148" s="1"/>
      <c r="HG148" s="4"/>
      <c r="HH148" s="4"/>
      <c r="HI148" s="8"/>
      <c r="HJ148" s="6"/>
      <c r="HK148" s="4"/>
      <c r="HL148" s="4"/>
      <c r="HM148" s="9"/>
      <c r="HN148" s="130">
        <f>'Multipliers for tiers'!$O$4*SUM(GP148,GT148,GX148,HB148,HF148,HJ148)+'Multipliers for tiers'!$O$5*SUM(GQ148,GU148,GY148,HC148,HG148,HK148)+'Multipliers for tiers'!$O$6*SUM(GR148,GV148,GZ148,HD148,HH148,HL148)+'Multipliers for tiers'!$O$7*SUM(GS148,GW148,HA148,HE148,HI148,HM148)</f>
        <v>0</v>
      </c>
      <c r="HO148" s="144">
        <f t="shared" si="28"/>
        <v>0</v>
      </c>
      <c r="HP148" s="136" t="str">
        <f t="shared" si="29"/>
        <v xml:space="preserve"> </v>
      </c>
      <c r="HQ148" s="164" t="str">
        <f>IFERROR(IF($M148='Progress check conditions'!$N$4,VLOOKUP($HP148,'Progress check conditions'!$S$4:$T$6,2,TRUE),IF($M148='Progress check conditions'!$N$7,VLOOKUP($HP148,'Progress check conditions'!$S$7:$T$9,2,TRUE),IF($M148='Progress check conditions'!$N$10,VLOOKUP($HP148,'Progress check conditions'!$S$10:$T$12,2,TRUE),IF($M148='Progress check conditions'!$N$13,VLOOKUP($HP148,'Progress check conditions'!$S$13:$T$15,2,TRUE),IF($M148='Progress check conditions'!$N$16,VLOOKUP($HP148,'Progress check conditions'!$S$16:$T$18,2,TRUE),IF($M148='Progress check conditions'!$N$19,VLOOKUP($HP148,'Progress check conditions'!$S$19:$T$21,2,TRUE),VLOOKUP($HP148,'Progress check conditions'!$S$22:$T$24,2,TRUE))))))),"No judgement")</f>
        <v>No judgement</v>
      </c>
      <c r="HR148" s="115"/>
      <c r="HS148" s="116"/>
      <c r="HT148" s="117"/>
    </row>
    <row r="149" spans="1:228" x14ac:dyDescent="0.3">
      <c r="A149" s="156"/>
      <c r="B149" s="110"/>
      <c r="C149" s="111"/>
      <c r="D149" s="109"/>
      <c r="E149" s="112"/>
      <c r="F149" s="112"/>
      <c r="G149" s="112"/>
      <c r="H149" s="112"/>
      <c r="I149" s="113"/>
      <c r="J149" s="109"/>
      <c r="K149" s="113"/>
      <c r="L149" s="109"/>
      <c r="M149" s="114"/>
      <c r="N149" s="1"/>
      <c r="O149" s="5"/>
      <c r="P149" s="8"/>
      <c r="Q149" s="6"/>
      <c r="R149" s="5"/>
      <c r="S149" s="9"/>
      <c r="T149" s="1"/>
      <c r="U149" s="4"/>
      <c r="V149" s="8"/>
      <c r="W149" s="6"/>
      <c r="X149" s="4"/>
      <c r="Y149" s="9"/>
      <c r="Z149" s="1"/>
      <c r="AA149" s="4"/>
      <c r="AB149" s="8"/>
      <c r="AC149" s="6"/>
      <c r="AD149" s="4"/>
      <c r="AE149" s="9"/>
      <c r="AF149" s="1"/>
      <c r="AG149" s="3"/>
      <c r="AH149" s="7"/>
      <c r="AI149" s="3"/>
      <c r="AJ149" s="4"/>
      <c r="AK149" s="15"/>
      <c r="AL149" s="1"/>
      <c r="AM149" s="3"/>
      <c r="AN149" s="7"/>
      <c r="AO149" s="3"/>
      <c r="AP149" s="4"/>
      <c r="AQ149" s="15"/>
      <c r="AR149" s="1"/>
      <c r="AS149" s="3"/>
      <c r="AT149" s="43"/>
      <c r="AU149" s="130">
        <f>'Multipliers for tiers'!$C$4*SUM(N149,Q149,T149,W149,AF149,AC149,AI149,Z149,AL149,AO149,AR149)+'Multipliers for tiers'!$C$5*SUM(O149,R149,U149,X149,AG149,AD149,AJ149,AA149,AM149,AP149,AS149)+'Multipliers for tiers'!$C$6*SUM(P149,S149,V149,Y149,AH149,AE149,AK149,AB149,AN149,AQ149,AT149)</f>
        <v>0</v>
      </c>
      <c r="AV149" s="141">
        <f t="shared" si="20"/>
        <v>0</v>
      </c>
      <c r="AW149" s="151" t="str">
        <f t="shared" si="21"/>
        <v xml:space="preserve"> </v>
      </c>
      <c r="AX149" s="164" t="str">
        <f>IFERROR(IF($M149='Progress check conditions'!$B$4,VLOOKUP($AW149,'Progress check conditions'!$C$4:$D$6,2,TRUE),IF($M149='Progress check conditions'!$B$7,VLOOKUP($AW149,'Progress check conditions'!$C$7:$D$9,2,TRUE),IF($M149='Progress check conditions'!$B$10,VLOOKUP($AW149,'Progress check conditions'!$C$10:$D$12,2,TRUE),IF($M149='Progress check conditions'!$B$13,VLOOKUP($AW149,'Progress check conditions'!$C$13:$D$15,2,TRUE),IF($M149='Progress check conditions'!$B$16,VLOOKUP($AW149,'Progress check conditions'!$C$16:$D$18,2,TRUE),IF($M149='Progress check conditions'!$B$19,VLOOKUP($AW149,'Progress check conditions'!$C$19:$D$21,2,TRUE),VLOOKUP($AW149,'Progress check conditions'!$C$22:$D$24,2,TRUE))))))),"No judgement")</f>
        <v>No judgement</v>
      </c>
      <c r="AY149" s="115"/>
      <c r="AZ149" s="116"/>
      <c r="BA149" s="117"/>
      <c r="BB149" s="6"/>
      <c r="BC149" s="5"/>
      <c r="BD149" s="8"/>
      <c r="BE149" s="6"/>
      <c r="BF149" s="5"/>
      <c r="BG149" s="9"/>
      <c r="BH149" s="1"/>
      <c r="BI149" s="4"/>
      <c r="BJ149" s="8"/>
      <c r="BK149" s="6"/>
      <c r="BL149" s="4"/>
      <c r="BM149" s="9"/>
      <c r="BN149" s="1"/>
      <c r="BO149" s="4"/>
      <c r="BP149" s="8"/>
      <c r="BQ149" s="6"/>
      <c r="BR149" s="4"/>
      <c r="BS149" s="9"/>
      <c r="BT149" s="1"/>
      <c r="BU149" s="3"/>
      <c r="BV149" s="7"/>
      <c r="BW149" s="3"/>
      <c r="BX149" s="4"/>
      <c r="BY149" s="15"/>
      <c r="BZ149" s="1"/>
      <c r="CA149" s="3"/>
      <c r="CB149" s="7"/>
      <c r="CC149" s="3"/>
      <c r="CD149" s="4"/>
      <c r="CE149" s="15"/>
      <c r="CF149" s="1"/>
      <c r="CG149" s="3"/>
      <c r="CH149" s="7"/>
      <c r="CI149" s="2"/>
      <c r="CJ149" s="4"/>
      <c r="CK149" s="19"/>
      <c r="CL149" s="3"/>
      <c r="CM149" s="4"/>
      <c r="CN149" s="15"/>
      <c r="CO149" s="130">
        <f>'Multipliers for tiers'!$F$4*SUM(BB149,BE149,BH149,BK149,BN149,BQ149,BZ149,BW149,CC149,BT149,CF149,CI149,CL149)+'Multipliers for tiers'!$F$5*SUM(BC149,BF149,BI149,BL149,BO149,BR149,CA149,BX149,CD149,BU149,CG149,CJ149,CM149)+'Multipliers for tiers'!$F$6*SUM(BD149,BG149,BJ149,BM149,BP149,BS149,CB149,BY149,CE149,BV149,CH149,CK149,CN149)</f>
        <v>0</v>
      </c>
      <c r="CP149" s="144">
        <f t="shared" si="22"/>
        <v>0</v>
      </c>
      <c r="CQ149" s="133" t="str">
        <f t="shared" si="23"/>
        <v xml:space="preserve"> </v>
      </c>
      <c r="CR149" s="164" t="str">
        <f>IFERROR(IF($M149='Progress check conditions'!$F$4,VLOOKUP($CQ149,'Progress check conditions'!$G$4:$H$6,2,TRUE),IF($M149='Progress check conditions'!$F$7,VLOOKUP($CQ149,'Progress check conditions'!$G$7:$H$9,2,TRUE),IF($M149='Progress check conditions'!$F$10,VLOOKUP($CQ149,'Progress check conditions'!$G$10:$H$12,2,TRUE),IF($M149='Progress check conditions'!$F$13,VLOOKUP($CQ149,'Progress check conditions'!$G$13:$H$15,2,TRUE),IF($M149='Progress check conditions'!$F$16,VLOOKUP($CQ149,'Progress check conditions'!$G$16:$H$18,2,TRUE),IF($M149='Progress check conditions'!$F$19,VLOOKUP($CQ149,'Progress check conditions'!$G$19:$H$21,2,TRUE),VLOOKUP($CQ149,'Progress check conditions'!$G$22:$H$24,2,TRUE))))))),"No judgement")</f>
        <v>No judgement</v>
      </c>
      <c r="CS149" s="115"/>
      <c r="CT149" s="116"/>
      <c r="CU149" s="117"/>
      <c r="CV149" s="1"/>
      <c r="CW149" s="5"/>
      <c r="CX149" s="8"/>
      <c r="CY149" s="6"/>
      <c r="CZ149" s="5"/>
      <c r="DA149" s="9"/>
      <c r="DB149" s="1"/>
      <c r="DC149" s="4"/>
      <c r="DD149" s="8"/>
      <c r="DE149" s="6"/>
      <c r="DF149" s="4"/>
      <c r="DG149" s="9"/>
      <c r="DH149" s="1"/>
      <c r="DI149" s="4"/>
      <c r="DJ149" s="8"/>
      <c r="DK149" s="6"/>
      <c r="DL149" s="4"/>
      <c r="DM149" s="9"/>
      <c r="DN149" s="1"/>
      <c r="DO149" s="3"/>
      <c r="DP149" s="7"/>
      <c r="DQ149" s="3"/>
      <c r="DR149" s="4"/>
      <c r="DS149" s="15"/>
      <c r="DT149" s="1"/>
      <c r="DU149" s="3"/>
      <c r="DV149" s="7"/>
      <c r="DW149" s="3"/>
      <c r="DX149" s="4"/>
      <c r="DY149" s="15"/>
      <c r="DZ149" s="1"/>
      <c r="EA149" s="3"/>
      <c r="EB149" s="7"/>
      <c r="EC149" s="3"/>
      <c r="ED149" s="4"/>
      <c r="EE149" s="15"/>
      <c r="EF149" s="130">
        <f>'Multipliers for tiers'!$I$4*SUM(CV149,CY149,DB149,DE149,DH149,DQ149,DN149,DT149,DK149,DW149,DZ149,EC149)+'Multipliers for tiers'!$I$5*SUM(CW149,CZ149,DC149,DF149,DI149,DR149,DO149,DU149,DL149,DX149,EA149,ED149)+'Multipliers for tiers'!$I$6*SUM(CX149,DA149,DD149,DG149,DJ149,DS149,DP149,DV149,DM149,DY149,EB149,EE149)</f>
        <v>0</v>
      </c>
      <c r="EG149" s="144">
        <f t="shared" si="24"/>
        <v>0</v>
      </c>
      <c r="EH149" s="133" t="str">
        <f t="shared" si="25"/>
        <v xml:space="preserve"> </v>
      </c>
      <c r="EI149" s="164" t="str">
        <f>IFERROR(IF($M149='Progress check conditions'!$J$4,VLOOKUP($EH149,'Progress check conditions'!$K$4:$L$6,2,TRUE),IF($M149='Progress check conditions'!$J$7,VLOOKUP($EH149,'Progress check conditions'!$K$7:$L$9,2,TRUE),IF($M149='Progress check conditions'!$J$10,VLOOKUP($EH149,'Progress check conditions'!$K$10:$L$12,2,TRUE),IF($M149='Progress check conditions'!$J$13,VLOOKUP($EH149,'Progress check conditions'!$K$13:$L$15,2,TRUE),IF($M149='Progress check conditions'!$J$16,VLOOKUP($EH149,'Progress check conditions'!$K$16:$L$18,2,TRUE),IF($M149='Progress check conditions'!$J$19,VLOOKUP($EH149,'Progress check conditions'!$K$19:$L$21,2,TRUE),VLOOKUP($EH149,'Progress check conditions'!$K$22:$L$24,2,TRUE))))))),"No judgement")</f>
        <v>No judgement</v>
      </c>
      <c r="EJ149" s="115"/>
      <c r="EK149" s="116"/>
      <c r="EL149" s="117"/>
      <c r="EM149" s="1"/>
      <c r="EN149" s="4"/>
      <c r="EO149" s="16"/>
      <c r="EP149" s="8"/>
      <c r="EQ149" s="6"/>
      <c r="ER149" s="6"/>
      <c r="ES149" s="6"/>
      <c r="ET149" s="5"/>
      <c r="EU149" s="1"/>
      <c r="EV149" s="4"/>
      <c r="EW149" s="16"/>
      <c r="EX149" s="8"/>
      <c r="EY149" s="6"/>
      <c r="EZ149" s="4"/>
      <c r="FA149" s="16"/>
      <c r="FB149" s="9"/>
      <c r="FC149" s="1"/>
      <c r="FD149" s="4"/>
      <c r="FE149" s="16"/>
      <c r="FF149" s="8"/>
      <c r="FG149" s="6"/>
      <c r="FH149" s="4"/>
      <c r="FI149" s="16"/>
      <c r="FJ149" s="9"/>
      <c r="FK149" s="1"/>
      <c r="FL149" s="4"/>
      <c r="FM149" s="16"/>
      <c r="FN149" s="7"/>
      <c r="FO149" s="3"/>
      <c r="FP149" s="5"/>
      <c r="FQ149" s="5"/>
      <c r="FR149" s="15"/>
      <c r="FS149" s="1"/>
      <c r="FT149" s="4"/>
      <c r="FU149" s="16"/>
      <c r="FV149" s="7"/>
      <c r="FW149" s="3"/>
      <c r="FX149" s="5"/>
      <c r="FY149" s="5"/>
      <c r="FZ149" s="15"/>
      <c r="GA149" s="1"/>
      <c r="GB149" s="4"/>
      <c r="GC149" s="4"/>
      <c r="GD149" s="7"/>
      <c r="GE149" s="3"/>
      <c r="GF149" s="5"/>
      <c r="GG149" s="5"/>
      <c r="GH149" s="15"/>
      <c r="GI149" s="130">
        <f>'Multipliers for tiers'!$L$4*SUM(EM149,EQ149,EU149,EY149,FC149,FG149,FK149,FO149,FS149,FW149,GA149,GE149)+'Multipliers for tiers'!$L$5*SUM(EN149,ER149,EV149,EZ149,FD149,FH149,FL149,FP149,FT149,FX149,GB149,GF149)+'Multipliers for tiers'!$L$6*SUM(EO149,ES149,EW149,FA149,FE149,FI149,FM149,FQ149,FU149,FY149,GC149,GG149)+'Multipliers for tiers'!$L$7*SUM(EP149,ET149,EX149,FB149,FF149,FJ149,FN149,FR149,FV149,FZ149,GD149,GH149)</f>
        <v>0</v>
      </c>
      <c r="GJ149" s="144">
        <f t="shared" si="26"/>
        <v>0</v>
      </c>
      <c r="GK149" s="136" t="str">
        <f t="shared" si="27"/>
        <v xml:space="preserve"> </v>
      </c>
      <c r="GL149" s="164" t="str">
        <f>IFERROR(IF($M149='Progress check conditions'!$N$4,VLOOKUP($GK149,'Progress check conditions'!$O$4:$P$6,2,TRUE),IF($M149='Progress check conditions'!$N$7,VLOOKUP($GK149,'Progress check conditions'!$O$7:$P$9,2,TRUE),IF($M149='Progress check conditions'!$N$10,VLOOKUP($GK149,'Progress check conditions'!$O$10:$P$12,2,TRUE),IF($M149='Progress check conditions'!$N$13,VLOOKUP($GK149,'Progress check conditions'!$O$13:$P$15,2,TRUE),IF($M149='Progress check conditions'!$N$16,VLOOKUP($GK149,'Progress check conditions'!$O$16:$P$18,2,TRUE),IF($M149='Progress check conditions'!$N$19,VLOOKUP($GK149,'Progress check conditions'!$O$19:$P$21,2,TRUE),VLOOKUP($GK149,'Progress check conditions'!$O$22:$P$24,2,TRUE))))))),"No judgement")</f>
        <v>No judgement</v>
      </c>
      <c r="GM149" s="115"/>
      <c r="GN149" s="116"/>
      <c r="GO149" s="117"/>
      <c r="GP149" s="1"/>
      <c r="GQ149" s="4"/>
      <c r="GR149" s="4"/>
      <c r="GS149" s="8"/>
      <c r="GT149" s="6"/>
      <c r="GU149" s="6"/>
      <c r="GV149" s="6"/>
      <c r="GW149" s="5"/>
      <c r="GX149" s="1"/>
      <c r="GY149" s="4"/>
      <c r="GZ149" s="4"/>
      <c r="HA149" s="8"/>
      <c r="HB149" s="6"/>
      <c r="HC149" s="4"/>
      <c r="HD149" s="4"/>
      <c r="HE149" s="9"/>
      <c r="HF149" s="1"/>
      <c r="HG149" s="4"/>
      <c r="HH149" s="4"/>
      <c r="HI149" s="8"/>
      <c r="HJ149" s="6"/>
      <c r="HK149" s="4"/>
      <c r="HL149" s="4"/>
      <c r="HM149" s="9"/>
      <c r="HN149" s="130">
        <f>'Multipliers for tiers'!$O$4*SUM(GP149,GT149,GX149,HB149,HF149,HJ149)+'Multipliers for tiers'!$O$5*SUM(GQ149,GU149,GY149,HC149,HG149,HK149)+'Multipliers for tiers'!$O$6*SUM(GR149,GV149,GZ149,HD149,HH149,HL149)+'Multipliers for tiers'!$O$7*SUM(GS149,GW149,HA149,HE149,HI149,HM149)</f>
        <v>0</v>
      </c>
      <c r="HO149" s="144">
        <f t="shared" si="28"/>
        <v>0</v>
      </c>
      <c r="HP149" s="136" t="str">
        <f t="shared" si="29"/>
        <v xml:space="preserve"> </v>
      </c>
      <c r="HQ149" s="164" t="str">
        <f>IFERROR(IF($M149='Progress check conditions'!$N$4,VLOOKUP($HP149,'Progress check conditions'!$S$4:$T$6,2,TRUE),IF($M149='Progress check conditions'!$N$7,VLOOKUP($HP149,'Progress check conditions'!$S$7:$T$9,2,TRUE),IF($M149='Progress check conditions'!$N$10,VLOOKUP($HP149,'Progress check conditions'!$S$10:$T$12,2,TRUE),IF($M149='Progress check conditions'!$N$13,VLOOKUP($HP149,'Progress check conditions'!$S$13:$T$15,2,TRUE),IF($M149='Progress check conditions'!$N$16,VLOOKUP($HP149,'Progress check conditions'!$S$16:$T$18,2,TRUE),IF($M149='Progress check conditions'!$N$19,VLOOKUP($HP149,'Progress check conditions'!$S$19:$T$21,2,TRUE),VLOOKUP($HP149,'Progress check conditions'!$S$22:$T$24,2,TRUE))))))),"No judgement")</f>
        <v>No judgement</v>
      </c>
      <c r="HR149" s="115"/>
      <c r="HS149" s="116"/>
      <c r="HT149" s="117"/>
    </row>
    <row r="150" spans="1:228" x14ac:dyDescent="0.3">
      <c r="A150" s="156"/>
      <c r="B150" s="110"/>
      <c r="C150" s="111"/>
      <c r="D150" s="109"/>
      <c r="E150" s="112"/>
      <c r="F150" s="112"/>
      <c r="G150" s="112"/>
      <c r="H150" s="112"/>
      <c r="I150" s="113"/>
      <c r="J150" s="109"/>
      <c r="K150" s="113"/>
      <c r="L150" s="109"/>
      <c r="M150" s="114"/>
      <c r="N150" s="1"/>
      <c r="O150" s="5"/>
      <c r="P150" s="8"/>
      <c r="Q150" s="6"/>
      <c r="R150" s="5"/>
      <c r="S150" s="9"/>
      <c r="T150" s="1"/>
      <c r="U150" s="4"/>
      <c r="V150" s="8"/>
      <c r="W150" s="6"/>
      <c r="X150" s="4"/>
      <c r="Y150" s="9"/>
      <c r="Z150" s="1"/>
      <c r="AA150" s="4"/>
      <c r="AB150" s="8"/>
      <c r="AC150" s="6"/>
      <c r="AD150" s="4"/>
      <c r="AE150" s="9"/>
      <c r="AF150" s="1"/>
      <c r="AG150" s="3"/>
      <c r="AH150" s="7"/>
      <c r="AI150" s="3"/>
      <c r="AJ150" s="4"/>
      <c r="AK150" s="15"/>
      <c r="AL150" s="1"/>
      <c r="AM150" s="3"/>
      <c r="AN150" s="7"/>
      <c r="AO150" s="3"/>
      <c r="AP150" s="4"/>
      <c r="AQ150" s="15"/>
      <c r="AR150" s="1"/>
      <c r="AS150" s="3"/>
      <c r="AT150" s="43"/>
      <c r="AU150" s="130">
        <f>'Multipliers for tiers'!$C$4*SUM(N150,Q150,T150,W150,AF150,AC150,AI150,Z150,AL150,AO150,AR150)+'Multipliers for tiers'!$C$5*SUM(O150,R150,U150,X150,AG150,AD150,AJ150,AA150,AM150,AP150,AS150)+'Multipliers for tiers'!$C$6*SUM(P150,S150,V150,Y150,AH150,AE150,AK150,AB150,AN150,AQ150,AT150)</f>
        <v>0</v>
      </c>
      <c r="AV150" s="141">
        <f t="shared" si="20"/>
        <v>0</v>
      </c>
      <c r="AW150" s="151" t="str">
        <f t="shared" si="21"/>
        <v xml:space="preserve"> </v>
      </c>
      <c r="AX150" s="164" t="str">
        <f>IFERROR(IF($M150='Progress check conditions'!$B$4,VLOOKUP($AW150,'Progress check conditions'!$C$4:$D$6,2,TRUE),IF($M150='Progress check conditions'!$B$7,VLOOKUP($AW150,'Progress check conditions'!$C$7:$D$9,2,TRUE),IF($M150='Progress check conditions'!$B$10,VLOOKUP($AW150,'Progress check conditions'!$C$10:$D$12,2,TRUE),IF($M150='Progress check conditions'!$B$13,VLOOKUP($AW150,'Progress check conditions'!$C$13:$D$15,2,TRUE),IF($M150='Progress check conditions'!$B$16,VLOOKUP($AW150,'Progress check conditions'!$C$16:$D$18,2,TRUE),IF($M150='Progress check conditions'!$B$19,VLOOKUP($AW150,'Progress check conditions'!$C$19:$D$21,2,TRUE),VLOOKUP($AW150,'Progress check conditions'!$C$22:$D$24,2,TRUE))))))),"No judgement")</f>
        <v>No judgement</v>
      </c>
      <c r="AY150" s="115"/>
      <c r="AZ150" s="116"/>
      <c r="BA150" s="117"/>
      <c r="BB150" s="6"/>
      <c r="BC150" s="5"/>
      <c r="BD150" s="8"/>
      <c r="BE150" s="6"/>
      <c r="BF150" s="5"/>
      <c r="BG150" s="9"/>
      <c r="BH150" s="1"/>
      <c r="BI150" s="4"/>
      <c r="BJ150" s="8"/>
      <c r="BK150" s="6"/>
      <c r="BL150" s="4"/>
      <c r="BM150" s="9"/>
      <c r="BN150" s="1"/>
      <c r="BO150" s="4"/>
      <c r="BP150" s="8"/>
      <c r="BQ150" s="6"/>
      <c r="BR150" s="4"/>
      <c r="BS150" s="9"/>
      <c r="BT150" s="1"/>
      <c r="BU150" s="3"/>
      <c r="BV150" s="7"/>
      <c r="BW150" s="3"/>
      <c r="BX150" s="4"/>
      <c r="BY150" s="15"/>
      <c r="BZ150" s="1"/>
      <c r="CA150" s="3"/>
      <c r="CB150" s="7"/>
      <c r="CC150" s="3"/>
      <c r="CD150" s="4"/>
      <c r="CE150" s="15"/>
      <c r="CF150" s="1"/>
      <c r="CG150" s="3"/>
      <c r="CH150" s="7"/>
      <c r="CI150" s="2"/>
      <c r="CJ150" s="4"/>
      <c r="CK150" s="19"/>
      <c r="CL150" s="3"/>
      <c r="CM150" s="4"/>
      <c r="CN150" s="15"/>
      <c r="CO150" s="130">
        <f>'Multipliers for tiers'!$F$4*SUM(BB150,BE150,BH150,BK150,BN150,BQ150,BZ150,BW150,CC150,BT150,CF150,CI150,CL150)+'Multipliers for tiers'!$F$5*SUM(BC150,BF150,BI150,BL150,BO150,BR150,CA150,BX150,CD150,BU150,CG150,CJ150,CM150)+'Multipliers for tiers'!$F$6*SUM(BD150,BG150,BJ150,BM150,BP150,BS150,CB150,BY150,CE150,BV150,CH150,CK150,CN150)</f>
        <v>0</v>
      </c>
      <c r="CP150" s="144">
        <f t="shared" si="22"/>
        <v>0</v>
      </c>
      <c r="CQ150" s="133" t="str">
        <f t="shared" si="23"/>
        <v xml:space="preserve"> </v>
      </c>
      <c r="CR150" s="164" t="str">
        <f>IFERROR(IF($M150='Progress check conditions'!$F$4,VLOOKUP($CQ150,'Progress check conditions'!$G$4:$H$6,2,TRUE),IF($M150='Progress check conditions'!$F$7,VLOOKUP($CQ150,'Progress check conditions'!$G$7:$H$9,2,TRUE),IF($M150='Progress check conditions'!$F$10,VLOOKUP($CQ150,'Progress check conditions'!$G$10:$H$12,2,TRUE),IF($M150='Progress check conditions'!$F$13,VLOOKUP($CQ150,'Progress check conditions'!$G$13:$H$15,2,TRUE),IF($M150='Progress check conditions'!$F$16,VLOOKUP($CQ150,'Progress check conditions'!$G$16:$H$18,2,TRUE),IF($M150='Progress check conditions'!$F$19,VLOOKUP($CQ150,'Progress check conditions'!$G$19:$H$21,2,TRUE),VLOOKUP($CQ150,'Progress check conditions'!$G$22:$H$24,2,TRUE))))))),"No judgement")</f>
        <v>No judgement</v>
      </c>
      <c r="CS150" s="115"/>
      <c r="CT150" s="116"/>
      <c r="CU150" s="117"/>
      <c r="CV150" s="1"/>
      <c r="CW150" s="5"/>
      <c r="CX150" s="8"/>
      <c r="CY150" s="6"/>
      <c r="CZ150" s="5"/>
      <c r="DA150" s="9"/>
      <c r="DB150" s="1"/>
      <c r="DC150" s="4"/>
      <c r="DD150" s="8"/>
      <c r="DE150" s="6"/>
      <c r="DF150" s="4"/>
      <c r="DG150" s="9"/>
      <c r="DH150" s="1"/>
      <c r="DI150" s="4"/>
      <c r="DJ150" s="8"/>
      <c r="DK150" s="6"/>
      <c r="DL150" s="4"/>
      <c r="DM150" s="9"/>
      <c r="DN150" s="1"/>
      <c r="DO150" s="3"/>
      <c r="DP150" s="7"/>
      <c r="DQ150" s="3"/>
      <c r="DR150" s="4"/>
      <c r="DS150" s="15"/>
      <c r="DT150" s="1"/>
      <c r="DU150" s="3"/>
      <c r="DV150" s="7"/>
      <c r="DW150" s="3"/>
      <c r="DX150" s="4"/>
      <c r="DY150" s="15"/>
      <c r="DZ150" s="1"/>
      <c r="EA150" s="3"/>
      <c r="EB150" s="7"/>
      <c r="EC150" s="3"/>
      <c r="ED150" s="4"/>
      <c r="EE150" s="15"/>
      <c r="EF150" s="130">
        <f>'Multipliers for tiers'!$I$4*SUM(CV150,CY150,DB150,DE150,DH150,DQ150,DN150,DT150,DK150,DW150,DZ150,EC150)+'Multipliers for tiers'!$I$5*SUM(CW150,CZ150,DC150,DF150,DI150,DR150,DO150,DU150,DL150,DX150,EA150,ED150)+'Multipliers for tiers'!$I$6*SUM(CX150,DA150,DD150,DG150,DJ150,DS150,DP150,DV150,DM150,DY150,EB150,EE150)</f>
        <v>0</v>
      </c>
      <c r="EG150" s="144">
        <f t="shared" si="24"/>
        <v>0</v>
      </c>
      <c r="EH150" s="133" t="str">
        <f t="shared" si="25"/>
        <v xml:space="preserve"> </v>
      </c>
      <c r="EI150" s="164" t="str">
        <f>IFERROR(IF($M150='Progress check conditions'!$J$4,VLOOKUP($EH150,'Progress check conditions'!$K$4:$L$6,2,TRUE),IF($M150='Progress check conditions'!$J$7,VLOOKUP($EH150,'Progress check conditions'!$K$7:$L$9,2,TRUE),IF($M150='Progress check conditions'!$J$10,VLOOKUP($EH150,'Progress check conditions'!$K$10:$L$12,2,TRUE),IF($M150='Progress check conditions'!$J$13,VLOOKUP($EH150,'Progress check conditions'!$K$13:$L$15,2,TRUE),IF($M150='Progress check conditions'!$J$16,VLOOKUP($EH150,'Progress check conditions'!$K$16:$L$18,2,TRUE),IF($M150='Progress check conditions'!$J$19,VLOOKUP($EH150,'Progress check conditions'!$K$19:$L$21,2,TRUE),VLOOKUP($EH150,'Progress check conditions'!$K$22:$L$24,2,TRUE))))))),"No judgement")</f>
        <v>No judgement</v>
      </c>
      <c r="EJ150" s="115"/>
      <c r="EK150" s="116"/>
      <c r="EL150" s="117"/>
      <c r="EM150" s="1"/>
      <c r="EN150" s="4"/>
      <c r="EO150" s="16"/>
      <c r="EP150" s="8"/>
      <c r="EQ150" s="6"/>
      <c r="ER150" s="6"/>
      <c r="ES150" s="6"/>
      <c r="ET150" s="5"/>
      <c r="EU150" s="1"/>
      <c r="EV150" s="4"/>
      <c r="EW150" s="16"/>
      <c r="EX150" s="8"/>
      <c r="EY150" s="6"/>
      <c r="EZ150" s="4"/>
      <c r="FA150" s="16"/>
      <c r="FB150" s="9"/>
      <c r="FC150" s="1"/>
      <c r="FD150" s="4"/>
      <c r="FE150" s="16"/>
      <c r="FF150" s="8"/>
      <c r="FG150" s="6"/>
      <c r="FH150" s="4"/>
      <c r="FI150" s="16"/>
      <c r="FJ150" s="9"/>
      <c r="FK150" s="1"/>
      <c r="FL150" s="4"/>
      <c r="FM150" s="16"/>
      <c r="FN150" s="7"/>
      <c r="FO150" s="3"/>
      <c r="FP150" s="5"/>
      <c r="FQ150" s="5"/>
      <c r="FR150" s="15"/>
      <c r="FS150" s="1"/>
      <c r="FT150" s="4"/>
      <c r="FU150" s="16"/>
      <c r="FV150" s="7"/>
      <c r="FW150" s="3"/>
      <c r="FX150" s="5"/>
      <c r="FY150" s="5"/>
      <c r="FZ150" s="15"/>
      <c r="GA150" s="1"/>
      <c r="GB150" s="4"/>
      <c r="GC150" s="4"/>
      <c r="GD150" s="7"/>
      <c r="GE150" s="3"/>
      <c r="GF150" s="5"/>
      <c r="GG150" s="5"/>
      <c r="GH150" s="15"/>
      <c r="GI150" s="130">
        <f>'Multipliers for tiers'!$L$4*SUM(EM150,EQ150,EU150,EY150,FC150,FG150,FK150,FO150,FS150,FW150,GA150,GE150)+'Multipliers for tiers'!$L$5*SUM(EN150,ER150,EV150,EZ150,FD150,FH150,FL150,FP150,FT150,FX150,GB150,GF150)+'Multipliers for tiers'!$L$6*SUM(EO150,ES150,EW150,FA150,FE150,FI150,FM150,FQ150,FU150,FY150,GC150,GG150)+'Multipliers for tiers'!$L$7*SUM(EP150,ET150,EX150,FB150,FF150,FJ150,FN150,FR150,FV150,FZ150,GD150,GH150)</f>
        <v>0</v>
      </c>
      <c r="GJ150" s="144">
        <f t="shared" si="26"/>
        <v>0</v>
      </c>
      <c r="GK150" s="136" t="str">
        <f t="shared" si="27"/>
        <v xml:space="preserve"> </v>
      </c>
      <c r="GL150" s="164" t="str">
        <f>IFERROR(IF($M150='Progress check conditions'!$N$4,VLOOKUP($GK150,'Progress check conditions'!$O$4:$P$6,2,TRUE),IF($M150='Progress check conditions'!$N$7,VLOOKUP($GK150,'Progress check conditions'!$O$7:$P$9,2,TRUE),IF($M150='Progress check conditions'!$N$10,VLOOKUP($GK150,'Progress check conditions'!$O$10:$P$12,2,TRUE),IF($M150='Progress check conditions'!$N$13,VLOOKUP($GK150,'Progress check conditions'!$O$13:$P$15,2,TRUE),IF($M150='Progress check conditions'!$N$16,VLOOKUP($GK150,'Progress check conditions'!$O$16:$P$18,2,TRUE),IF($M150='Progress check conditions'!$N$19,VLOOKUP($GK150,'Progress check conditions'!$O$19:$P$21,2,TRUE),VLOOKUP($GK150,'Progress check conditions'!$O$22:$P$24,2,TRUE))))))),"No judgement")</f>
        <v>No judgement</v>
      </c>
      <c r="GM150" s="115"/>
      <c r="GN150" s="116"/>
      <c r="GO150" s="117"/>
      <c r="GP150" s="1"/>
      <c r="GQ150" s="4"/>
      <c r="GR150" s="4"/>
      <c r="GS150" s="8"/>
      <c r="GT150" s="6"/>
      <c r="GU150" s="6"/>
      <c r="GV150" s="6"/>
      <c r="GW150" s="5"/>
      <c r="GX150" s="1"/>
      <c r="GY150" s="4"/>
      <c r="GZ150" s="4"/>
      <c r="HA150" s="8"/>
      <c r="HB150" s="6"/>
      <c r="HC150" s="4"/>
      <c r="HD150" s="4"/>
      <c r="HE150" s="9"/>
      <c r="HF150" s="1"/>
      <c r="HG150" s="4"/>
      <c r="HH150" s="4"/>
      <c r="HI150" s="8"/>
      <c r="HJ150" s="6"/>
      <c r="HK150" s="4"/>
      <c r="HL150" s="4"/>
      <c r="HM150" s="9"/>
      <c r="HN150" s="130">
        <f>'Multipliers for tiers'!$O$4*SUM(GP150,GT150,GX150,HB150,HF150,HJ150)+'Multipliers for tiers'!$O$5*SUM(GQ150,GU150,GY150,HC150,HG150,HK150)+'Multipliers for tiers'!$O$6*SUM(GR150,GV150,GZ150,HD150,HH150,HL150)+'Multipliers for tiers'!$O$7*SUM(GS150,GW150,HA150,HE150,HI150,HM150)</f>
        <v>0</v>
      </c>
      <c r="HO150" s="144">
        <f t="shared" si="28"/>
        <v>0</v>
      </c>
      <c r="HP150" s="136" t="str">
        <f t="shared" si="29"/>
        <v xml:space="preserve"> </v>
      </c>
      <c r="HQ150" s="164" t="str">
        <f>IFERROR(IF($M150='Progress check conditions'!$N$4,VLOOKUP($HP150,'Progress check conditions'!$S$4:$T$6,2,TRUE),IF($M150='Progress check conditions'!$N$7,VLOOKUP($HP150,'Progress check conditions'!$S$7:$T$9,2,TRUE),IF($M150='Progress check conditions'!$N$10,VLOOKUP($HP150,'Progress check conditions'!$S$10:$T$12,2,TRUE),IF($M150='Progress check conditions'!$N$13,VLOOKUP($HP150,'Progress check conditions'!$S$13:$T$15,2,TRUE),IF($M150='Progress check conditions'!$N$16,VLOOKUP($HP150,'Progress check conditions'!$S$16:$T$18,2,TRUE),IF($M150='Progress check conditions'!$N$19,VLOOKUP($HP150,'Progress check conditions'!$S$19:$T$21,2,TRUE),VLOOKUP($HP150,'Progress check conditions'!$S$22:$T$24,2,TRUE))))))),"No judgement")</f>
        <v>No judgement</v>
      </c>
      <c r="HR150" s="115"/>
      <c r="HS150" s="116"/>
      <c r="HT150" s="117"/>
    </row>
    <row r="151" spans="1:228" x14ac:dyDescent="0.3">
      <c r="A151" s="156"/>
      <c r="B151" s="110"/>
      <c r="C151" s="111"/>
      <c r="D151" s="109"/>
      <c r="E151" s="112"/>
      <c r="F151" s="112"/>
      <c r="G151" s="112"/>
      <c r="H151" s="112"/>
      <c r="I151" s="113"/>
      <c r="J151" s="109"/>
      <c r="K151" s="113"/>
      <c r="L151" s="109"/>
      <c r="M151" s="114"/>
      <c r="N151" s="1"/>
      <c r="O151" s="5"/>
      <c r="P151" s="8"/>
      <c r="Q151" s="6"/>
      <c r="R151" s="5"/>
      <c r="S151" s="9"/>
      <c r="T151" s="1"/>
      <c r="U151" s="4"/>
      <c r="V151" s="8"/>
      <c r="W151" s="6"/>
      <c r="X151" s="4"/>
      <c r="Y151" s="9"/>
      <c r="Z151" s="1"/>
      <c r="AA151" s="4"/>
      <c r="AB151" s="8"/>
      <c r="AC151" s="6"/>
      <c r="AD151" s="4"/>
      <c r="AE151" s="9"/>
      <c r="AF151" s="1"/>
      <c r="AG151" s="3"/>
      <c r="AH151" s="7"/>
      <c r="AI151" s="3"/>
      <c r="AJ151" s="4"/>
      <c r="AK151" s="15"/>
      <c r="AL151" s="1"/>
      <c r="AM151" s="3"/>
      <c r="AN151" s="7"/>
      <c r="AO151" s="3"/>
      <c r="AP151" s="4"/>
      <c r="AQ151" s="15"/>
      <c r="AR151" s="1"/>
      <c r="AS151" s="3"/>
      <c r="AT151" s="43"/>
      <c r="AU151" s="130">
        <f>'Multipliers for tiers'!$C$4*SUM(N151,Q151,T151,W151,AF151,AC151,AI151,Z151,AL151,AO151,AR151)+'Multipliers for tiers'!$C$5*SUM(O151,R151,U151,X151,AG151,AD151,AJ151,AA151,AM151,AP151,AS151)+'Multipliers for tiers'!$C$6*SUM(P151,S151,V151,Y151,AH151,AE151,AK151,AB151,AN151,AQ151,AT151)</f>
        <v>0</v>
      </c>
      <c r="AV151" s="141">
        <f t="shared" si="20"/>
        <v>0</v>
      </c>
      <c r="AW151" s="151" t="str">
        <f t="shared" si="21"/>
        <v xml:space="preserve"> </v>
      </c>
      <c r="AX151" s="164" t="str">
        <f>IFERROR(IF($M151='Progress check conditions'!$B$4,VLOOKUP($AW151,'Progress check conditions'!$C$4:$D$6,2,TRUE),IF($M151='Progress check conditions'!$B$7,VLOOKUP($AW151,'Progress check conditions'!$C$7:$D$9,2,TRUE),IF($M151='Progress check conditions'!$B$10,VLOOKUP($AW151,'Progress check conditions'!$C$10:$D$12,2,TRUE),IF($M151='Progress check conditions'!$B$13,VLOOKUP($AW151,'Progress check conditions'!$C$13:$D$15,2,TRUE),IF($M151='Progress check conditions'!$B$16,VLOOKUP($AW151,'Progress check conditions'!$C$16:$D$18,2,TRUE),IF($M151='Progress check conditions'!$B$19,VLOOKUP($AW151,'Progress check conditions'!$C$19:$D$21,2,TRUE),VLOOKUP($AW151,'Progress check conditions'!$C$22:$D$24,2,TRUE))))))),"No judgement")</f>
        <v>No judgement</v>
      </c>
      <c r="AY151" s="115"/>
      <c r="AZ151" s="116"/>
      <c r="BA151" s="117"/>
      <c r="BB151" s="6"/>
      <c r="BC151" s="5"/>
      <c r="BD151" s="8"/>
      <c r="BE151" s="6"/>
      <c r="BF151" s="5"/>
      <c r="BG151" s="9"/>
      <c r="BH151" s="1"/>
      <c r="BI151" s="4"/>
      <c r="BJ151" s="8"/>
      <c r="BK151" s="6"/>
      <c r="BL151" s="4"/>
      <c r="BM151" s="9"/>
      <c r="BN151" s="1"/>
      <c r="BO151" s="4"/>
      <c r="BP151" s="8"/>
      <c r="BQ151" s="6"/>
      <c r="BR151" s="4"/>
      <c r="BS151" s="9"/>
      <c r="BT151" s="1"/>
      <c r="BU151" s="3"/>
      <c r="BV151" s="7"/>
      <c r="BW151" s="3"/>
      <c r="BX151" s="4"/>
      <c r="BY151" s="15"/>
      <c r="BZ151" s="1"/>
      <c r="CA151" s="3"/>
      <c r="CB151" s="7"/>
      <c r="CC151" s="3"/>
      <c r="CD151" s="4"/>
      <c r="CE151" s="15"/>
      <c r="CF151" s="1"/>
      <c r="CG151" s="3"/>
      <c r="CH151" s="7"/>
      <c r="CI151" s="2"/>
      <c r="CJ151" s="4"/>
      <c r="CK151" s="19"/>
      <c r="CL151" s="3"/>
      <c r="CM151" s="4"/>
      <c r="CN151" s="15"/>
      <c r="CO151" s="130">
        <f>'Multipliers for tiers'!$F$4*SUM(BB151,BE151,BH151,BK151,BN151,BQ151,BZ151,BW151,CC151,BT151,CF151,CI151,CL151)+'Multipliers for tiers'!$F$5*SUM(BC151,BF151,BI151,BL151,BO151,BR151,CA151,BX151,CD151,BU151,CG151,CJ151,CM151)+'Multipliers for tiers'!$F$6*SUM(BD151,BG151,BJ151,BM151,BP151,BS151,CB151,BY151,CE151,BV151,CH151,CK151,CN151)</f>
        <v>0</v>
      </c>
      <c r="CP151" s="144">
        <f t="shared" si="22"/>
        <v>0</v>
      </c>
      <c r="CQ151" s="133" t="str">
        <f t="shared" si="23"/>
        <v xml:space="preserve"> </v>
      </c>
      <c r="CR151" s="164" t="str">
        <f>IFERROR(IF($M151='Progress check conditions'!$F$4,VLOOKUP($CQ151,'Progress check conditions'!$G$4:$H$6,2,TRUE),IF($M151='Progress check conditions'!$F$7,VLOOKUP($CQ151,'Progress check conditions'!$G$7:$H$9,2,TRUE),IF($M151='Progress check conditions'!$F$10,VLOOKUP($CQ151,'Progress check conditions'!$G$10:$H$12,2,TRUE),IF($M151='Progress check conditions'!$F$13,VLOOKUP($CQ151,'Progress check conditions'!$G$13:$H$15,2,TRUE),IF($M151='Progress check conditions'!$F$16,VLOOKUP($CQ151,'Progress check conditions'!$G$16:$H$18,2,TRUE),IF($M151='Progress check conditions'!$F$19,VLOOKUP($CQ151,'Progress check conditions'!$G$19:$H$21,2,TRUE),VLOOKUP($CQ151,'Progress check conditions'!$G$22:$H$24,2,TRUE))))))),"No judgement")</f>
        <v>No judgement</v>
      </c>
      <c r="CS151" s="115"/>
      <c r="CT151" s="116"/>
      <c r="CU151" s="117"/>
      <c r="CV151" s="1"/>
      <c r="CW151" s="5"/>
      <c r="CX151" s="8"/>
      <c r="CY151" s="6"/>
      <c r="CZ151" s="5"/>
      <c r="DA151" s="9"/>
      <c r="DB151" s="1"/>
      <c r="DC151" s="4"/>
      <c r="DD151" s="8"/>
      <c r="DE151" s="6"/>
      <c r="DF151" s="4"/>
      <c r="DG151" s="9"/>
      <c r="DH151" s="1"/>
      <c r="DI151" s="4"/>
      <c r="DJ151" s="8"/>
      <c r="DK151" s="6"/>
      <c r="DL151" s="4"/>
      <c r="DM151" s="9"/>
      <c r="DN151" s="1"/>
      <c r="DO151" s="3"/>
      <c r="DP151" s="7"/>
      <c r="DQ151" s="3"/>
      <c r="DR151" s="4"/>
      <c r="DS151" s="15"/>
      <c r="DT151" s="1"/>
      <c r="DU151" s="3"/>
      <c r="DV151" s="7"/>
      <c r="DW151" s="3"/>
      <c r="DX151" s="4"/>
      <c r="DY151" s="15"/>
      <c r="DZ151" s="1"/>
      <c r="EA151" s="3"/>
      <c r="EB151" s="7"/>
      <c r="EC151" s="3"/>
      <c r="ED151" s="4"/>
      <c r="EE151" s="15"/>
      <c r="EF151" s="130">
        <f>'Multipliers for tiers'!$I$4*SUM(CV151,CY151,DB151,DE151,DH151,DQ151,DN151,DT151,DK151,DW151,DZ151,EC151)+'Multipliers for tiers'!$I$5*SUM(CW151,CZ151,DC151,DF151,DI151,DR151,DO151,DU151,DL151,DX151,EA151,ED151)+'Multipliers for tiers'!$I$6*SUM(CX151,DA151,DD151,DG151,DJ151,DS151,DP151,DV151,DM151,DY151,EB151,EE151)</f>
        <v>0</v>
      </c>
      <c r="EG151" s="144">
        <f t="shared" si="24"/>
        <v>0</v>
      </c>
      <c r="EH151" s="133" t="str">
        <f t="shared" si="25"/>
        <v xml:space="preserve"> </v>
      </c>
      <c r="EI151" s="164" t="str">
        <f>IFERROR(IF($M151='Progress check conditions'!$J$4,VLOOKUP($EH151,'Progress check conditions'!$K$4:$L$6,2,TRUE),IF($M151='Progress check conditions'!$J$7,VLOOKUP($EH151,'Progress check conditions'!$K$7:$L$9,2,TRUE),IF($M151='Progress check conditions'!$J$10,VLOOKUP($EH151,'Progress check conditions'!$K$10:$L$12,2,TRUE),IF($M151='Progress check conditions'!$J$13,VLOOKUP($EH151,'Progress check conditions'!$K$13:$L$15,2,TRUE),IF($M151='Progress check conditions'!$J$16,VLOOKUP($EH151,'Progress check conditions'!$K$16:$L$18,2,TRUE),IF($M151='Progress check conditions'!$J$19,VLOOKUP($EH151,'Progress check conditions'!$K$19:$L$21,2,TRUE),VLOOKUP($EH151,'Progress check conditions'!$K$22:$L$24,2,TRUE))))))),"No judgement")</f>
        <v>No judgement</v>
      </c>
      <c r="EJ151" s="115"/>
      <c r="EK151" s="116"/>
      <c r="EL151" s="117"/>
      <c r="EM151" s="1"/>
      <c r="EN151" s="4"/>
      <c r="EO151" s="16"/>
      <c r="EP151" s="8"/>
      <c r="EQ151" s="6"/>
      <c r="ER151" s="6"/>
      <c r="ES151" s="6"/>
      <c r="ET151" s="5"/>
      <c r="EU151" s="1"/>
      <c r="EV151" s="4"/>
      <c r="EW151" s="16"/>
      <c r="EX151" s="8"/>
      <c r="EY151" s="6"/>
      <c r="EZ151" s="4"/>
      <c r="FA151" s="16"/>
      <c r="FB151" s="9"/>
      <c r="FC151" s="1"/>
      <c r="FD151" s="4"/>
      <c r="FE151" s="16"/>
      <c r="FF151" s="8"/>
      <c r="FG151" s="6"/>
      <c r="FH151" s="4"/>
      <c r="FI151" s="16"/>
      <c r="FJ151" s="9"/>
      <c r="FK151" s="1"/>
      <c r="FL151" s="4"/>
      <c r="FM151" s="16"/>
      <c r="FN151" s="7"/>
      <c r="FO151" s="3"/>
      <c r="FP151" s="5"/>
      <c r="FQ151" s="5"/>
      <c r="FR151" s="15"/>
      <c r="FS151" s="1"/>
      <c r="FT151" s="4"/>
      <c r="FU151" s="16"/>
      <c r="FV151" s="7"/>
      <c r="FW151" s="3"/>
      <c r="FX151" s="5"/>
      <c r="FY151" s="5"/>
      <c r="FZ151" s="15"/>
      <c r="GA151" s="1"/>
      <c r="GB151" s="4"/>
      <c r="GC151" s="4"/>
      <c r="GD151" s="7"/>
      <c r="GE151" s="3"/>
      <c r="GF151" s="5"/>
      <c r="GG151" s="5"/>
      <c r="GH151" s="15"/>
      <c r="GI151" s="130">
        <f>'Multipliers for tiers'!$L$4*SUM(EM151,EQ151,EU151,EY151,FC151,FG151,FK151,FO151,FS151,FW151,GA151,GE151)+'Multipliers for tiers'!$L$5*SUM(EN151,ER151,EV151,EZ151,FD151,FH151,FL151,FP151,FT151,FX151,GB151,GF151)+'Multipliers for tiers'!$L$6*SUM(EO151,ES151,EW151,FA151,FE151,FI151,FM151,FQ151,FU151,FY151,GC151,GG151)+'Multipliers for tiers'!$L$7*SUM(EP151,ET151,EX151,FB151,FF151,FJ151,FN151,FR151,FV151,FZ151,GD151,GH151)</f>
        <v>0</v>
      </c>
      <c r="GJ151" s="144">
        <f t="shared" si="26"/>
        <v>0</v>
      </c>
      <c r="GK151" s="136" t="str">
        <f t="shared" si="27"/>
        <v xml:space="preserve"> </v>
      </c>
      <c r="GL151" s="164" t="str">
        <f>IFERROR(IF($M151='Progress check conditions'!$N$4,VLOOKUP($GK151,'Progress check conditions'!$O$4:$P$6,2,TRUE),IF($M151='Progress check conditions'!$N$7,VLOOKUP($GK151,'Progress check conditions'!$O$7:$P$9,2,TRUE),IF($M151='Progress check conditions'!$N$10,VLOOKUP($GK151,'Progress check conditions'!$O$10:$P$12,2,TRUE),IF($M151='Progress check conditions'!$N$13,VLOOKUP($GK151,'Progress check conditions'!$O$13:$P$15,2,TRUE),IF($M151='Progress check conditions'!$N$16,VLOOKUP($GK151,'Progress check conditions'!$O$16:$P$18,2,TRUE),IF($M151='Progress check conditions'!$N$19,VLOOKUP($GK151,'Progress check conditions'!$O$19:$P$21,2,TRUE),VLOOKUP($GK151,'Progress check conditions'!$O$22:$P$24,2,TRUE))))))),"No judgement")</f>
        <v>No judgement</v>
      </c>
      <c r="GM151" s="115"/>
      <c r="GN151" s="116"/>
      <c r="GO151" s="117"/>
      <c r="GP151" s="1"/>
      <c r="GQ151" s="4"/>
      <c r="GR151" s="4"/>
      <c r="GS151" s="8"/>
      <c r="GT151" s="6"/>
      <c r="GU151" s="6"/>
      <c r="GV151" s="6"/>
      <c r="GW151" s="5"/>
      <c r="GX151" s="1"/>
      <c r="GY151" s="4"/>
      <c r="GZ151" s="4"/>
      <c r="HA151" s="8"/>
      <c r="HB151" s="6"/>
      <c r="HC151" s="4"/>
      <c r="HD151" s="4"/>
      <c r="HE151" s="9"/>
      <c r="HF151" s="1"/>
      <c r="HG151" s="4"/>
      <c r="HH151" s="4"/>
      <c r="HI151" s="8"/>
      <c r="HJ151" s="6"/>
      <c r="HK151" s="4"/>
      <c r="HL151" s="4"/>
      <c r="HM151" s="9"/>
      <c r="HN151" s="130">
        <f>'Multipliers for tiers'!$O$4*SUM(GP151,GT151,GX151,HB151,HF151,HJ151)+'Multipliers for tiers'!$O$5*SUM(GQ151,GU151,GY151,HC151,HG151,HK151)+'Multipliers for tiers'!$O$6*SUM(GR151,GV151,GZ151,HD151,HH151,HL151)+'Multipliers for tiers'!$O$7*SUM(GS151,GW151,HA151,HE151,HI151,HM151)</f>
        <v>0</v>
      </c>
      <c r="HO151" s="144">
        <f t="shared" si="28"/>
        <v>0</v>
      </c>
      <c r="HP151" s="136" t="str">
        <f t="shared" si="29"/>
        <v xml:space="preserve"> </v>
      </c>
      <c r="HQ151" s="164" t="str">
        <f>IFERROR(IF($M151='Progress check conditions'!$N$4,VLOOKUP($HP151,'Progress check conditions'!$S$4:$T$6,2,TRUE),IF($M151='Progress check conditions'!$N$7,VLOOKUP($HP151,'Progress check conditions'!$S$7:$T$9,2,TRUE),IF($M151='Progress check conditions'!$N$10,VLOOKUP($HP151,'Progress check conditions'!$S$10:$T$12,2,TRUE),IF($M151='Progress check conditions'!$N$13,VLOOKUP($HP151,'Progress check conditions'!$S$13:$T$15,2,TRUE),IF($M151='Progress check conditions'!$N$16,VLOOKUP($HP151,'Progress check conditions'!$S$16:$T$18,2,TRUE),IF($M151='Progress check conditions'!$N$19,VLOOKUP($HP151,'Progress check conditions'!$S$19:$T$21,2,TRUE),VLOOKUP($HP151,'Progress check conditions'!$S$22:$T$24,2,TRUE))))))),"No judgement")</f>
        <v>No judgement</v>
      </c>
      <c r="HR151" s="115"/>
      <c r="HS151" s="116"/>
      <c r="HT151" s="117"/>
    </row>
    <row r="152" spans="1:228" x14ac:dyDescent="0.3">
      <c r="A152" s="156"/>
      <c r="B152" s="110"/>
      <c r="C152" s="111"/>
      <c r="D152" s="109"/>
      <c r="E152" s="112"/>
      <c r="F152" s="112"/>
      <c r="G152" s="112"/>
      <c r="H152" s="112"/>
      <c r="I152" s="113"/>
      <c r="J152" s="109"/>
      <c r="K152" s="113"/>
      <c r="L152" s="109"/>
      <c r="M152" s="114"/>
      <c r="N152" s="1"/>
      <c r="O152" s="5"/>
      <c r="P152" s="8"/>
      <c r="Q152" s="6"/>
      <c r="R152" s="5"/>
      <c r="S152" s="9"/>
      <c r="T152" s="1"/>
      <c r="U152" s="4"/>
      <c r="V152" s="8"/>
      <c r="W152" s="6"/>
      <c r="X152" s="4"/>
      <c r="Y152" s="9"/>
      <c r="Z152" s="1"/>
      <c r="AA152" s="4"/>
      <c r="AB152" s="8"/>
      <c r="AC152" s="6"/>
      <c r="AD152" s="4"/>
      <c r="AE152" s="9"/>
      <c r="AF152" s="1"/>
      <c r="AG152" s="3"/>
      <c r="AH152" s="7"/>
      <c r="AI152" s="3"/>
      <c r="AJ152" s="4"/>
      <c r="AK152" s="15"/>
      <c r="AL152" s="1"/>
      <c r="AM152" s="3"/>
      <c r="AN152" s="7"/>
      <c r="AO152" s="3"/>
      <c r="AP152" s="4"/>
      <c r="AQ152" s="15"/>
      <c r="AR152" s="1"/>
      <c r="AS152" s="3"/>
      <c r="AT152" s="43"/>
      <c r="AU152" s="130">
        <f>'Multipliers for tiers'!$C$4*SUM(N152,Q152,T152,W152,AF152,AC152,AI152,Z152,AL152,AO152,AR152)+'Multipliers for tiers'!$C$5*SUM(O152,R152,U152,X152,AG152,AD152,AJ152,AA152,AM152,AP152,AS152)+'Multipliers for tiers'!$C$6*SUM(P152,S152,V152,Y152,AH152,AE152,AK152,AB152,AN152,AQ152,AT152)</f>
        <v>0</v>
      </c>
      <c r="AV152" s="141">
        <f t="shared" si="20"/>
        <v>0</v>
      </c>
      <c r="AW152" s="151" t="str">
        <f t="shared" si="21"/>
        <v xml:space="preserve"> </v>
      </c>
      <c r="AX152" s="164" t="str">
        <f>IFERROR(IF($M152='Progress check conditions'!$B$4,VLOOKUP($AW152,'Progress check conditions'!$C$4:$D$6,2,TRUE),IF($M152='Progress check conditions'!$B$7,VLOOKUP($AW152,'Progress check conditions'!$C$7:$D$9,2,TRUE),IF($M152='Progress check conditions'!$B$10,VLOOKUP($AW152,'Progress check conditions'!$C$10:$D$12,2,TRUE),IF($M152='Progress check conditions'!$B$13,VLOOKUP($AW152,'Progress check conditions'!$C$13:$D$15,2,TRUE),IF($M152='Progress check conditions'!$B$16,VLOOKUP($AW152,'Progress check conditions'!$C$16:$D$18,2,TRUE),IF($M152='Progress check conditions'!$B$19,VLOOKUP($AW152,'Progress check conditions'!$C$19:$D$21,2,TRUE),VLOOKUP($AW152,'Progress check conditions'!$C$22:$D$24,2,TRUE))))))),"No judgement")</f>
        <v>No judgement</v>
      </c>
      <c r="AY152" s="115"/>
      <c r="AZ152" s="116"/>
      <c r="BA152" s="117"/>
      <c r="BB152" s="6"/>
      <c r="BC152" s="5"/>
      <c r="BD152" s="8"/>
      <c r="BE152" s="6"/>
      <c r="BF152" s="5"/>
      <c r="BG152" s="9"/>
      <c r="BH152" s="1"/>
      <c r="BI152" s="4"/>
      <c r="BJ152" s="8"/>
      <c r="BK152" s="6"/>
      <c r="BL152" s="4"/>
      <c r="BM152" s="9"/>
      <c r="BN152" s="1"/>
      <c r="BO152" s="4"/>
      <c r="BP152" s="8"/>
      <c r="BQ152" s="6"/>
      <c r="BR152" s="4"/>
      <c r="BS152" s="9"/>
      <c r="BT152" s="1"/>
      <c r="BU152" s="3"/>
      <c r="BV152" s="7"/>
      <c r="BW152" s="3"/>
      <c r="BX152" s="4"/>
      <c r="BY152" s="15"/>
      <c r="BZ152" s="1"/>
      <c r="CA152" s="3"/>
      <c r="CB152" s="7"/>
      <c r="CC152" s="3"/>
      <c r="CD152" s="4"/>
      <c r="CE152" s="15"/>
      <c r="CF152" s="1"/>
      <c r="CG152" s="3"/>
      <c r="CH152" s="7"/>
      <c r="CI152" s="2"/>
      <c r="CJ152" s="4"/>
      <c r="CK152" s="19"/>
      <c r="CL152" s="3"/>
      <c r="CM152" s="4"/>
      <c r="CN152" s="15"/>
      <c r="CO152" s="130">
        <f>'Multipliers for tiers'!$F$4*SUM(BB152,BE152,BH152,BK152,BN152,BQ152,BZ152,BW152,CC152,BT152,CF152,CI152,CL152)+'Multipliers for tiers'!$F$5*SUM(BC152,BF152,BI152,BL152,BO152,BR152,CA152,BX152,CD152,BU152,CG152,CJ152,CM152)+'Multipliers for tiers'!$F$6*SUM(BD152,BG152,BJ152,BM152,BP152,BS152,CB152,BY152,CE152,BV152,CH152,CK152,CN152)</f>
        <v>0</v>
      </c>
      <c r="CP152" s="144">
        <f t="shared" si="22"/>
        <v>0</v>
      </c>
      <c r="CQ152" s="133" t="str">
        <f t="shared" si="23"/>
        <v xml:space="preserve"> </v>
      </c>
      <c r="CR152" s="164" t="str">
        <f>IFERROR(IF($M152='Progress check conditions'!$F$4,VLOOKUP($CQ152,'Progress check conditions'!$G$4:$H$6,2,TRUE),IF($M152='Progress check conditions'!$F$7,VLOOKUP($CQ152,'Progress check conditions'!$G$7:$H$9,2,TRUE),IF($M152='Progress check conditions'!$F$10,VLOOKUP($CQ152,'Progress check conditions'!$G$10:$H$12,2,TRUE),IF($M152='Progress check conditions'!$F$13,VLOOKUP($CQ152,'Progress check conditions'!$G$13:$H$15,2,TRUE),IF($M152='Progress check conditions'!$F$16,VLOOKUP($CQ152,'Progress check conditions'!$G$16:$H$18,2,TRUE),IF($M152='Progress check conditions'!$F$19,VLOOKUP($CQ152,'Progress check conditions'!$G$19:$H$21,2,TRUE),VLOOKUP($CQ152,'Progress check conditions'!$G$22:$H$24,2,TRUE))))))),"No judgement")</f>
        <v>No judgement</v>
      </c>
      <c r="CS152" s="115"/>
      <c r="CT152" s="116"/>
      <c r="CU152" s="117"/>
      <c r="CV152" s="1"/>
      <c r="CW152" s="5"/>
      <c r="CX152" s="8"/>
      <c r="CY152" s="6"/>
      <c r="CZ152" s="5"/>
      <c r="DA152" s="9"/>
      <c r="DB152" s="1"/>
      <c r="DC152" s="4"/>
      <c r="DD152" s="8"/>
      <c r="DE152" s="6"/>
      <c r="DF152" s="4"/>
      <c r="DG152" s="9"/>
      <c r="DH152" s="1"/>
      <c r="DI152" s="4"/>
      <c r="DJ152" s="8"/>
      <c r="DK152" s="6"/>
      <c r="DL152" s="4"/>
      <c r="DM152" s="9"/>
      <c r="DN152" s="1"/>
      <c r="DO152" s="3"/>
      <c r="DP152" s="7"/>
      <c r="DQ152" s="3"/>
      <c r="DR152" s="4"/>
      <c r="DS152" s="15"/>
      <c r="DT152" s="1"/>
      <c r="DU152" s="3"/>
      <c r="DV152" s="7"/>
      <c r="DW152" s="3"/>
      <c r="DX152" s="4"/>
      <c r="DY152" s="15"/>
      <c r="DZ152" s="1"/>
      <c r="EA152" s="3"/>
      <c r="EB152" s="7"/>
      <c r="EC152" s="3"/>
      <c r="ED152" s="4"/>
      <c r="EE152" s="15"/>
      <c r="EF152" s="130">
        <f>'Multipliers for tiers'!$I$4*SUM(CV152,CY152,DB152,DE152,DH152,DQ152,DN152,DT152,DK152,DW152,DZ152,EC152)+'Multipliers for tiers'!$I$5*SUM(CW152,CZ152,DC152,DF152,DI152,DR152,DO152,DU152,DL152,DX152,EA152,ED152)+'Multipliers for tiers'!$I$6*SUM(CX152,DA152,DD152,DG152,DJ152,DS152,DP152,DV152,DM152,DY152,EB152,EE152)</f>
        <v>0</v>
      </c>
      <c r="EG152" s="144">
        <f t="shared" si="24"/>
        <v>0</v>
      </c>
      <c r="EH152" s="133" t="str">
        <f t="shared" si="25"/>
        <v xml:space="preserve"> </v>
      </c>
      <c r="EI152" s="164" t="str">
        <f>IFERROR(IF($M152='Progress check conditions'!$J$4,VLOOKUP($EH152,'Progress check conditions'!$K$4:$L$6,2,TRUE),IF($M152='Progress check conditions'!$J$7,VLOOKUP($EH152,'Progress check conditions'!$K$7:$L$9,2,TRUE),IF($M152='Progress check conditions'!$J$10,VLOOKUP($EH152,'Progress check conditions'!$K$10:$L$12,2,TRUE),IF($M152='Progress check conditions'!$J$13,VLOOKUP($EH152,'Progress check conditions'!$K$13:$L$15,2,TRUE),IF($M152='Progress check conditions'!$J$16,VLOOKUP($EH152,'Progress check conditions'!$K$16:$L$18,2,TRUE),IF($M152='Progress check conditions'!$J$19,VLOOKUP($EH152,'Progress check conditions'!$K$19:$L$21,2,TRUE),VLOOKUP($EH152,'Progress check conditions'!$K$22:$L$24,2,TRUE))))))),"No judgement")</f>
        <v>No judgement</v>
      </c>
      <c r="EJ152" s="115"/>
      <c r="EK152" s="116"/>
      <c r="EL152" s="117"/>
      <c r="EM152" s="1"/>
      <c r="EN152" s="4"/>
      <c r="EO152" s="16"/>
      <c r="EP152" s="8"/>
      <c r="EQ152" s="6"/>
      <c r="ER152" s="6"/>
      <c r="ES152" s="6"/>
      <c r="ET152" s="5"/>
      <c r="EU152" s="1"/>
      <c r="EV152" s="4"/>
      <c r="EW152" s="16"/>
      <c r="EX152" s="8"/>
      <c r="EY152" s="6"/>
      <c r="EZ152" s="4"/>
      <c r="FA152" s="16"/>
      <c r="FB152" s="9"/>
      <c r="FC152" s="1"/>
      <c r="FD152" s="4"/>
      <c r="FE152" s="16"/>
      <c r="FF152" s="8"/>
      <c r="FG152" s="6"/>
      <c r="FH152" s="4"/>
      <c r="FI152" s="16"/>
      <c r="FJ152" s="9"/>
      <c r="FK152" s="1"/>
      <c r="FL152" s="4"/>
      <c r="FM152" s="16"/>
      <c r="FN152" s="7"/>
      <c r="FO152" s="3"/>
      <c r="FP152" s="5"/>
      <c r="FQ152" s="5"/>
      <c r="FR152" s="15"/>
      <c r="FS152" s="1"/>
      <c r="FT152" s="4"/>
      <c r="FU152" s="16"/>
      <c r="FV152" s="7"/>
      <c r="FW152" s="3"/>
      <c r="FX152" s="5"/>
      <c r="FY152" s="5"/>
      <c r="FZ152" s="15"/>
      <c r="GA152" s="1"/>
      <c r="GB152" s="4"/>
      <c r="GC152" s="4"/>
      <c r="GD152" s="7"/>
      <c r="GE152" s="3"/>
      <c r="GF152" s="5"/>
      <c r="GG152" s="5"/>
      <c r="GH152" s="15"/>
      <c r="GI152" s="130">
        <f>'Multipliers for tiers'!$L$4*SUM(EM152,EQ152,EU152,EY152,FC152,FG152,FK152,FO152,FS152,FW152,GA152,GE152)+'Multipliers for tiers'!$L$5*SUM(EN152,ER152,EV152,EZ152,FD152,FH152,FL152,FP152,FT152,FX152,GB152,GF152)+'Multipliers for tiers'!$L$6*SUM(EO152,ES152,EW152,FA152,FE152,FI152,FM152,FQ152,FU152,FY152,GC152,GG152)+'Multipliers for tiers'!$L$7*SUM(EP152,ET152,EX152,FB152,FF152,FJ152,FN152,FR152,FV152,FZ152,GD152,GH152)</f>
        <v>0</v>
      </c>
      <c r="GJ152" s="144">
        <f t="shared" si="26"/>
        <v>0</v>
      </c>
      <c r="GK152" s="136" t="str">
        <f t="shared" si="27"/>
        <v xml:space="preserve"> </v>
      </c>
      <c r="GL152" s="164" t="str">
        <f>IFERROR(IF($M152='Progress check conditions'!$N$4,VLOOKUP($GK152,'Progress check conditions'!$O$4:$P$6,2,TRUE),IF($M152='Progress check conditions'!$N$7,VLOOKUP($GK152,'Progress check conditions'!$O$7:$P$9,2,TRUE),IF($M152='Progress check conditions'!$N$10,VLOOKUP($GK152,'Progress check conditions'!$O$10:$P$12,2,TRUE),IF($M152='Progress check conditions'!$N$13,VLOOKUP($GK152,'Progress check conditions'!$O$13:$P$15,2,TRUE),IF($M152='Progress check conditions'!$N$16,VLOOKUP($GK152,'Progress check conditions'!$O$16:$P$18,2,TRUE),IF($M152='Progress check conditions'!$N$19,VLOOKUP($GK152,'Progress check conditions'!$O$19:$P$21,2,TRUE),VLOOKUP($GK152,'Progress check conditions'!$O$22:$P$24,2,TRUE))))))),"No judgement")</f>
        <v>No judgement</v>
      </c>
      <c r="GM152" s="115"/>
      <c r="GN152" s="116"/>
      <c r="GO152" s="117"/>
      <c r="GP152" s="1"/>
      <c r="GQ152" s="4"/>
      <c r="GR152" s="4"/>
      <c r="GS152" s="8"/>
      <c r="GT152" s="6"/>
      <c r="GU152" s="6"/>
      <c r="GV152" s="6"/>
      <c r="GW152" s="5"/>
      <c r="GX152" s="1"/>
      <c r="GY152" s="4"/>
      <c r="GZ152" s="4"/>
      <c r="HA152" s="8"/>
      <c r="HB152" s="6"/>
      <c r="HC152" s="4"/>
      <c r="HD152" s="4"/>
      <c r="HE152" s="9"/>
      <c r="HF152" s="1"/>
      <c r="HG152" s="4"/>
      <c r="HH152" s="4"/>
      <c r="HI152" s="8"/>
      <c r="HJ152" s="6"/>
      <c r="HK152" s="4"/>
      <c r="HL152" s="4"/>
      <c r="HM152" s="9"/>
      <c r="HN152" s="130">
        <f>'Multipliers for tiers'!$O$4*SUM(GP152,GT152,GX152,HB152,HF152,HJ152)+'Multipliers for tiers'!$O$5*SUM(GQ152,GU152,GY152,HC152,HG152,HK152)+'Multipliers for tiers'!$O$6*SUM(GR152,GV152,GZ152,HD152,HH152,HL152)+'Multipliers for tiers'!$O$7*SUM(GS152,GW152,HA152,HE152,HI152,HM152)</f>
        <v>0</v>
      </c>
      <c r="HO152" s="144">
        <f t="shared" si="28"/>
        <v>0</v>
      </c>
      <c r="HP152" s="136" t="str">
        <f t="shared" si="29"/>
        <v xml:space="preserve"> </v>
      </c>
      <c r="HQ152" s="164" t="str">
        <f>IFERROR(IF($M152='Progress check conditions'!$N$4,VLOOKUP($HP152,'Progress check conditions'!$S$4:$T$6,2,TRUE),IF($M152='Progress check conditions'!$N$7,VLOOKUP($HP152,'Progress check conditions'!$S$7:$T$9,2,TRUE),IF($M152='Progress check conditions'!$N$10,VLOOKUP($HP152,'Progress check conditions'!$S$10:$T$12,2,TRUE),IF($M152='Progress check conditions'!$N$13,VLOOKUP($HP152,'Progress check conditions'!$S$13:$T$15,2,TRUE),IF($M152='Progress check conditions'!$N$16,VLOOKUP($HP152,'Progress check conditions'!$S$16:$T$18,2,TRUE),IF($M152='Progress check conditions'!$N$19,VLOOKUP($HP152,'Progress check conditions'!$S$19:$T$21,2,TRUE),VLOOKUP($HP152,'Progress check conditions'!$S$22:$T$24,2,TRUE))))))),"No judgement")</f>
        <v>No judgement</v>
      </c>
      <c r="HR152" s="115"/>
      <c r="HS152" s="116"/>
      <c r="HT152" s="117"/>
    </row>
    <row r="153" spans="1:228" x14ac:dyDescent="0.3">
      <c r="A153" s="156"/>
      <c r="B153" s="110"/>
      <c r="C153" s="111"/>
      <c r="D153" s="109"/>
      <c r="E153" s="112"/>
      <c r="F153" s="112"/>
      <c r="G153" s="112"/>
      <c r="H153" s="112"/>
      <c r="I153" s="113"/>
      <c r="J153" s="109"/>
      <c r="K153" s="113"/>
      <c r="L153" s="109"/>
      <c r="M153" s="114"/>
      <c r="N153" s="1"/>
      <c r="O153" s="5"/>
      <c r="P153" s="8"/>
      <c r="Q153" s="6"/>
      <c r="R153" s="5"/>
      <c r="S153" s="9"/>
      <c r="T153" s="1"/>
      <c r="U153" s="4"/>
      <c r="V153" s="8"/>
      <c r="W153" s="6"/>
      <c r="X153" s="4"/>
      <c r="Y153" s="9"/>
      <c r="Z153" s="1"/>
      <c r="AA153" s="4"/>
      <c r="AB153" s="8"/>
      <c r="AC153" s="6"/>
      <c r="AD153" s="4"/>
      <c r="AE153" s="9"/>
      <c r="AF153" s="1"/>
      <c r="AG153" s="3"/>
      <c r="AH153" s="7"/>
      <c r="AI153" s="3"/>
      <c r="AJ153" s="4"/>
      <c r="AK153" s="15"/>
      <c r="AL153" s="1"/>
      <c r="AM153" s="3"/>
      <c r="AN153" s="7"/>
      <c r="AO153" s="3"/>
      <c r="AP153" s="4"/>
      <c r="AQ153" s="15"/>
      <c r="AR153" s="1"/>
      <c r="AS153" s="3"/>
      <c r="AT153" s="43"/>
      <c r="AU153" s="130">
        <f>'Multipliers for tiers'!$C$4*SUM(N153,Q153,T153,W153,AF153,AC153,AI153,Z153,AL153,AO153,AR153)+'Multipliers for tiers'!$C$5*SUM(O153,R153,U153,X153,AG153,AD153,AJ153,AA153,AM153,AP153,AS153)+'Multipliers for tiers'!$C$6*SUM(P153,S153,V153,Y153,AH153,AE153,AK153,AB153,AN153,AQ153,AT153)</f>
        <v>0</v>
      </c>
      <c r="AV153" s="141">
        <f t="shared" si="20"/>
        <v>0</v>
      </c>
      <c r="AW153" s="151" t="str">
        <f t="shared" si="21"/>
        <v xml:space="preserve"> </v>
      </c>
      <c r="AX153" s="164" t="str">
        <f>IFERROR(IF($M153='Progress check conditions'!$B$4,VLOOKUP($AW153,'Progress check conditions'!$C$4:$D$6,2,TRUE),IF($M153='Progress check conditions'!$B$7,VLOOKUP($AW153,'Progress check conditions'!$C$7:$D$9,2,TRUE),IF($M153='Progress check conditions'!$B$10,VLOOKUP($AW153,'Progress check conditions'!$C$10:$D$12,2,TRUE),IF($M153='Progress check conditions'!$B$13,VLOOKUP($AW153,'Progress check conditions'!$C$13:$D$15,2,TRUE),IF($M153='Progress check conditions'!$B$16,VLOOKUP($AW153,'Progress check conditions'!$C$16:$D$18,2,TRUE),IF($M153='Progress check conditions'!$B$19,VLOOKUP($AW153,'Progress check conditions'!$C$19:$D$21,2,TRUE),VLOOKUP($AW153,'Progress check conditions'!$C$22:$D$24,2,TRUE))))))),"No judgement")</f>
        <v>No judgement</v>
      </c>
      <c r="AY153" s="115"/>
      <c r="AZ153" s="116"/>
      <c r="BA153" s="117"/>
      <c r="BB153" s="6"/>
      <c r="BC153" s="5"/>
      <c r="BD153" s="8"/>
      <c r="BE153" s="6"/>
      <c r="BF153" s="5"/>
      <c r="BG153" s="9"/>
      <c r="BH153" s="1"/>
      <c r="BI153" s="4"/>
      <c r="BJ153" s="8"/>
      <c r="BK153" s="6"/>
      <c r="BL153" s="4"/>
      <c r="BM153" s="9"/>
      <c r="BN153" s="1"/>
      <c r="BO153" s="4"/>
      <c r="BP153" s="8"/>
      <c r="BQ153" s="6"/>
      <c r="BR153" s="4"/>
      <c r="BS153" s="9"/>
      <c r="BT153" s="1"/>
      <c r="BU153" s="3"/>
      <c r="BV153" s="7"/>
      <c r="BW153" s="3"/>
      <c r="BX153" s="4"/>
      <c r="BY153" s="15"/>
      <c r="BZ153" s="1"/>
      <c r="CA153" s="3"/>
      <c r="CB153" s="7"/>
      <c r="CC153" s="3"/>
      <c r="CD153" s="4"/>
      <c r="CE153" s="15"/>
      <c r="CF153" s="1"/>
      <c r="CG153" s="3"/>
      <c r="CH153" s="7"/>
      <c r="CI153" s="2"/>
      <c r="CJ153" s="4"/>
      <c r="CK153" s="19"/>
      <c r="CL153" s="3"/>
      <c r="CM153" s="4"/>
      <c r="CN153" s="15"/>
      <c r="CO153" s="130">
        <f>'Multipliers for tiers'!$F$4*SUM(BB153,BE153,BH153,BK153,BN153,BQ153,BZ153,BW153,CC153,BT153,CF153,CI153,CL153)+'Multipliers for tiers'!$F$5*SUM(BC153,BF153,BI153,BL153,BO153,BR153,CA153,BX153,CD153,BU153,CG153,CJ153,CM153)+'Multipliers for tiers'!$F$6*SUM(BD153,BG153,BJ153,BM153,BP153,BS153,CB153,BY153,CE153,BV153,CH153,CK153,CN153)</f>
        <v>0</v>
      </c>
      <c r="CP153" s="144">
        <f t="shared" si="22"/>
        <v>0</v>
      </c>
      <c r="CQ153" s="133" t="str">
        <f t="shared" si="23"/>
        <v xml:space="preserve"> </v>
      </c>
      <c r="CR153" s="164" t="str">
        <f>IFERROR(IF($M153='Progress check conditions'!$F$4,VLOOKUP($CQ153,'Progress check conditions'!$G$4:$H$6,2,TRUE),IF($M153='Progress check conditions'!$F$7,VLOOKUP($CQ153,'Progress check conditions'!$G$7:$H$9,2,TRUE),IF($M153='Progress check conditions'!$F$10,VLOOKUP($CQ153,'Progress check conditions'!$G$10:$H$12,2,TRUE),IF($M153='Progress check conditions'!$F$13,VLOOKUP($CQ153,'Progress check conditions'!$G$13:$H$15,2,TRUE),IF($M153='Progress check conditions'!$F$16,VLOOKUP($CQ153,'Progress check conditions'!$G$16:$H$18,2,TRUE),IF($M153='Progress check conditions'!$F$19,VLOOKUP($CQ153,'Progress check conditions'!$G$19:$H$21,2,TRUE),VLOOKUP($CQ153,'Progress check conditions'!$G$22:$H$24,2,TRUE))))))),"No judgement")</f>
        <v>No judgement</v>
      </c>
      <c r="CS153" s="115"/>
      <c r="CT153" s="116"/>
      <c r="CU153" s="117"/>
      <c r="CV153" s="1"/>
      <c r="CW153" s="5"/>
      <c r="CX153" s="8"/>
      <c r="CY153" s="6"/>
      <c r="CZ153" s="5"/>
      <c r="DA153" s="9"/>
      <c r="DB153" s="1"/>
      <c r="DC153" s="4"/>
      <c r="DD153" s="8"/>
      <c r="DE153" s="6"/>
      <c r="DF153" s="4"/>
      <c r="DG153" s="9"/>
      <c r="DH153" s="1"/>
      <c r="DI153" s="4"/>
      <c r="DJ153" s="8"/>
      <c r="DK153" s="6"/>
      <c r="DL153" s="4"/>
      <c r="DM153" s="9"/>
      <c r="DN153" s="1"/>
      <c r="DO153" s="3"/>
      <c r="DP153" s="7"/>
      <c r="DQ153" s="3"/>
      <c r="DR153" s="4"/>
      <c r="DS153" s="15"/>
      <c r="DT153" s="1"/>
      <c r="DU153" s="3"/>
      <c r="DV153" s="7"/>
      <c r="DW153" s="3"/>
      <c r="DX153" s="4"/>
      <c r="DY153" s="15"/>
      <c r="DZ153" s="1"/>
      <c r="EA153" s="3"/>
      <c r="EB153" s="7"/>
      <c r="EC153" s="3"/>
      <c r="ED153" s="4"/>
      <c r="EE153" s="15"/>
      <c r="EF153" s="130">
        <f>'Multipliers for tiers'!$I$4*SUM(CV153,CY153,DB153,DE153,DH153,DQ153,DN153,DT153,DK153,DW153,DZ153,EC153)+'Multipliers for tiers'!$I$5*SUM(CW153,CZ153,DC153,DF153,DI153,DR153,DO153,DU153,DL153,DX153,EA153,ED153)+'Multipliers for tiers'!$I$6*SUM(CX153,DA153,DD153,DG153,DJ153,DS153,DP153,DV153,DM153,DY153,EB153,EE153)</f>
        <v>0</v>
      </c>
      <c r="EG153" s="144">
        <f t="shared" si="24"/>
        <v>0</v>
      </c>
      <c r="EH153" s="133" t="str">
        <f t="shared" si="25"/>
        <v xml:space="preserve"> </v>
      </c>
      <c r="EI153" s="164" t="str">
        <f>IFERROR(IF($M153='Progress check conditions'!$J$4,VLOOKUP($EH153,'Progress check conditions'!$K$4:$L$6,2,TRUE),IF($M153='Progress check conditions'!$J$7,VLOOKUP($EH153,'Progress check conditions'!$K$7:$L$9,2,TRUE),IF($M153='Progress check conditions'!$J$10,VLOOKUP($EH153,'Progress check conditions'!$K$10:$L$12,2,TRUE),IF($M153='Progress check conditions'!$J$13,VLOOKUP($EH153,'Progress check conditions'!$K$13:$L$15,2,TRUE),IF($M153='Progress check conditions'!$J$16,VLOOKUP($EH153,'Progress check conditions'!$K$16:$L$18,2,TRUE),IF($M153='Progress check conditions'!$J$19,VLOOKUP($EH153,'Progress check conditions'!$K$19:$L$21,2,TRUE),VLOOKUP($EH153,'Progress check conditions'!$K$22:$L$24,2,TRUE))))))),"No judgement")</f>
        <v>No judgement</v>
      </c>
      <c r="EJ153" s="115"/>
      <c r="EK153" s="116"/>
      <c r="EL153" s="117"/>
      <c r="EM153" s="1"/>
      <c r="EN153" s="4"/>
      <c r="EO153" s="16"/>
      <c r="EP153" s="8"/>
      <c r="EQ153" s="6"/>
      <c r="ER153" s="6"/>
      <c r="ES153" s="6"/>
      <c r="ET153" s="5"/>
      <c r="EU153" s="1"/>
      <c r="EV153" s="4"/>
      <c r="EW153" s="16"/>
      <c r="EX153" s="8"/>
      <c r="EY153" s="6"/>
      <c r="EZ153" s="4"/>
      <c r="FA153" s="16"/>
      <c r="FB153" s="9"/>
      <c r="FC153" s="1"/>
      <c r="FD153" s="4"/>
      <c r="FE153" s="16"/>
      <c r="FF153" s="8"/>
      <c r="FG153" s="6"/>
      <c r="FH153" s="4"/>
      <c r="FI153" s="16"/>
      <c r="FJ153" s="9"/>
      <c r="FK153" s="1"/>
      <c r="FL153" s="4"/>
      <c r="FM153" s="16"/>
      <c r="FN153" s="7"/>
      <c r="FO153" s="3"/>
      <c r="FP153" s="5"/>
      <c r="FQ153" s="5"/>
      <c r="FR153" s="15"/>
      <c r="FS153" s="1"/>
      <c r="FT153" s="4"/>
      <c r="FU153" s="16"/>
      <c r="FV153" s="7"/>
      <c r="FW153" s="3"/>
      <c r="FX153" s="5"/>
      <c r="FY153" s="5"/>
      <c r="FZ153" s="15"/>
      <c r="GA153" s="1"/>
      <c r="GB153" s="4"/>
      <c r="GC153" s="4"/>
      <c r="GD153" s="7"/>
      <c r="GE153" s="3"/>
      <c r="GF153" s="5"/>
      <c r="GG153" s="5"/>
      <c r="GH153" s="15"/>
      <c r="GI153" s="130">
        <f>'Multipliers for tiers'!$L$4*SUM(EM153,EQ153,EU153,EY153,FC153,FG153,FK153,FO153,FS153,FW153,GA153,GE153)+'Multipliers for tiers'!$L$5*SUM(EN153,ER153,EV153,EZ153,FD153,FH153,FL153,FP153,FT153,FX153,GB153,GF153)+'Multipliers for tiers'!$L$6*SUM(EO153,ES153,EW153,FA153,FE153,FI153,FM153,FQ153,FU153,FY153,GC153,GG153)+'Multipliers for tiers'!$L$7*SUM(EP153,ET153,EX153,FB153,FF153,FJ153,FN153,FR153,FV153,FZ153,GD153,GH153)</f>
        <v>0</v>
      </c>
      <c r="GJ153" s="144">
        <f t="shared" si="26"/>
        <v>0</v>
      </c>
      <c r="GK153" s="136" t="str">
        <f t="shared" si="27"/>
        <v xml:space="preserve"> </v>
      </c>
      <c r="GL153" s="164" t="str">
        <f>IFERROR(IF($M153='Progress check conditions'!$N$4,VLOOKUP($GK153,'Progress check conditions'!$O$4:$P$6,2,TRUE),IF($M153='Progress check conditions'!$N$7,VLOOKUP($GK153,'Progress check conditions'!$O$7:$P$9,2,TRUE),IF($M153='Progress check conditions'!$N$10,VLOOKUP($GK153,'Progress check conditions'!$O$10:$P$12,2,TRUE),IF($M153='Progress check conditions'!$N$13,VLOOKUP($GK153,'Progress check conditions'!$O$13:$P$15,2,TRUE),IF($M153='Progress check conditions'!$N$16,VLOOKUP($GK153,'Progress check conditions'!$O$16:$P$18,2,TRUE),IF($M153='Progress check conditions'!$N$19,VLOOKUP($GK153,'Progress check conditions'!$O$19:$P$21,2,TRUE),VLOOKUP($GK153,'Progress check conditions'!$O$22:$P$24,2,TRUE))))))),"No judgement")</f>
        <v>No judgement</v>
      </c>
      <c r="GM153" s="115"/>
      <c r="GN153" s="116"/>
      <c r="GO153" s="117"/>
      <c r="GP153" s="1"/>
      <c r="GQ153" s="4"/>
      <c r="GR153" s="4"/>
      <c r="GS153" s="8"/>
      <c r="GT153" s="6"/>
      <c r="GU153" s="6"/>
      <c r="GV153" s="6"/>
      <c r="GW153" s="5"/>
      <c r="GX153" s="1"/>
      <c r="GY153" s="4"/>
      <c r="GZ153" s="4"/>
      <c r="HA153" s="8"/>
      <c r="HB153" s="6"/>
      <c r="HC153" s="4"/>
      <c r="HD153" s="4"/>
      <c r="HE153" s="9"/>
      <c r="HF153" s="1"/>
      <c r="HG153" s="4"/>
      <c r="HH153" s="4"/>
      <c r="HI153" s="8"/>
      <c r="HJ153" s="6"/>
      <c r="HK153" s="4"/>
      <c r="HL153" s="4"/>
      <c r="HM153" s="9"/>
      <c r="HN153" s="130">
        <f>'Multipliers for tiers'!$O$4*SUM(GP153,GT153,GX153,HB153,HF153,HJ153)+'Multipliers for tiers'!$O$5*SUM(GQ153,GU153,GY153,HC153,HG153,HK153)+'Multipliers for tiers'!$O$6*SUM(GR153,GV153,GZ153,HD153,HH153,HL153)+'Multipliers for tiers'!$O$7*SUM(GS153,GW153,HA153,HE153,HI153,HM153)</f>
        <v>0</v>
      </c>
      <c r="HO153" s="144">
        <f t="shared" si="28"/>
        <v>0</v>
      </c>
      <c r="HP153" s="136" t="str">
        <f t="shared" si="29"/>
        <v xml:space="preserve"> </v>
      </c>
      <c r="HQ153" s="164" t="str">
        <f>IFERROR(IF($M153='Progress check conditions'!$N$4,VLOOKUP($HP153,'Progress check conditions'!$S$4:$T$6,2,TRUE),IF($M153='Progress check conditions'!$N$7,VLOOKUP($HP153,'Progress check conditions'!$S$7:$T$9,2,TRUE),IF($M153='Progress check conditions'!$N$10,VLOOKUP($HP153,'Progress check conditions'!$S$10:$T$12,2,TRUE),IF($M153='Progress check conditions'!$N$13,VLOOKUP($HP153,'Progress check conditions'!$S$13:$T$15,2,TRUE),IF($M153='Progress check conditions'!$N$16,VLOOKUP($HP153,'Progress check conditions'!$S$16:$T$18,2,TRUE),IF($M153='Progress check conditions'!$N$19,VLOOKUP($HP153,'Progress check conditions'!$S$19:$T$21,2,TRUE),VLOOKUP($HP153,'Progress check conditions'!$S$22:$T$24,2,TRUE))))))),"No judgement")</f>
        <v>No judgement</v>
      </c>
      <c r="HR153" s="115"/>
      <c r="HS153" s="116"/>
      <c r="HT153" s="117"/>
    </row>
    <row r="154" spans="1:228" x14ac:dyDescent="0.3">
      <c r="A154" s="156"/>
      <c r="B154" s="110"/>
      <c r="C154" s="111"/>
      <c r="D154" s="109"/>
      <c r="E154" s="112"/>
      <c r="F154" s="112"/>
      <c r="G154" s="112"/>
      <c r="H154" s="112"/>
      <c r="I154" s="113"/>
      <c r="J154" s="109"/>
      <c r="K154" s="113"/>
      <c r="L154" s="109"/>
      <c r="M154" s="114"/>
      <c r="N154" s="1"/>
      <c r="O154" s="5"/>
      <c r="P154" s="8"/>
      <c r="Q154" s="6"/>
      <c r="R154" s="5"/>
      <c r="S154" s="9"/>
      <c r="T154" s="1"/>
      <c r="U154" s="4"/>
      <c r="V154" s="8"/>
      <c r="W154" s="6"/>
      <c r="X154" s="4"/>
      <c r="Y154" s="9"/>
      <c r="Z154" s="1"/>
      <c r="AA154" s="4"/>
      <c r="AB154" s="8"/>
      <c r="AC154" s="6"/>
      <c r="AD154" s="4"/>
      <c r="AE154" s="9"/>
      <c r="AF154" s="1"/>
      <c r="AG154" s="3"/>
      <c r="AH154" s="7"/>
      <c r="AI154" s="3"/>
      <c r="AJ154" s="4"/>
      <c r="AK154" s="15"/>
      <c r="AL154" s="1"/>
      <c r="AM154" s="3"/>
      <c r="AN154" s="7"/>
      <c r="AO154" s="3"/>
      <c r="AP154" s="4"/>
      <c r="AQ154" s="15"/>
      <c r="AR154" s="1"/>
      <c r="AS154" s="3"/>
      <c r="AT154" s="43"/>
      <c r="AU154" s="130">
        <f>'Multipliers for tiers'!$C$4*SUM(N154,Q154,T154,W154,AF154,AC154,AI154,Z154,AL154,AO154,AR154)+'Multipliers for tiers'!$C$5*SUM(O154,R154,U154,X154,AG154,AD154,AJ154,AA154,AM154,AP154,AS154)+'Multipliers for tiers'!$C$6*SUM(P154,S154,V154,Y154,AH154,AE154,AK154,AB154,AN154,AQ154,AT154)</f>
        <v>0</v>
      </c>
      <c r="AV154" s="141">
        <f t="shared" si="20"/>
        <v>0</v>
      </c>
      <c r="AW154" s="151" t="str">
        <f t="shared" si="21"/>
        <v xml:space="preserve"> </v>
      </c>
      <c r="AX154" s="164" t="str">
        <f>IFERROR(IF($M154='Progress check conditions'!$B$4,VLOOKUP($AW154,'Progress check conditions'!$C$4:$D$6,2,TRUE),IF($M154='Progress check conditions'!$B$7,VLOOKUP($AW154,'Progress check conditions'!$C$7:$D$9,2,TRUE),IF($M154='Progress check conditions'!$B$10,VLOOKUP($AW154,'Progress check conditions'!$C$10:$D$12,2,TRUE),IF($M154='Progress check conditions'!$B$13,VLOOKUP($AW154,'Progress check conditions'!$C$13:$D$15,2,TRUE),IF($M154='Progress check conditions'!$B$16,VLOOKUP($AW154,'Progress check conditions'!$C$16:$D$18,2,TRUE),IF($M154='Progress check conditions'!$B$19,VLOOKUP($AW154,'Progress check conditions'!$C$19:$D$21,2,TRUE),VLOOKUP($AW154,'Progress check conditions'!$C$22:$D$24,2,TRUE))))))),"No judgement")</f>
        <v>No judgement</v>
      </c>
      <c r="AY154" s="115"/>
      <c r="AZ154" s="116"/>
      <c r="BA154" s="117"/>
      <c r="BB154" s="6"/>
      <c r="BC154" s="5"/>
      <c r="BD154" s="8"/>
      <c r="BE154" s="6"/>
      <c r="BF154" s="5"/>
      <c r="BG154" s="9"/>
      <c r="BH154" s="1"/>
      <c r="BI154" s="4"/>
      <c r="BJ154" s="8"/>
      <c r="BK154" s="6"/>
      <c r="BL154" s="4"/>
      <c r="BM154" s="9"/>
      <c r="BN154" s="1"/>
      <c r="BO154" s="4"/>
      <c r="BP154" s="8"/>
      <c r="BQ154" s="6"/>
      <c r="BR154" s="4"/>
      <c r="BS154" s="9"/>
      <c r="BT154" s="1"/>
      <c r="BU154" s="3"/>
      <c r="BV154" s="7"/>
      <c r="BW154" s="3"/>
      <c r="BX154" s="4"/>
      <c r="BY154" s="15"/>
      <c r="BZ154" s="1"/>
      <c r="CA154" s="3"/>
      <c r="CB154" s="7"/>
      <c r="CC154" s="3"/>
      <c r="CD154" s="4"/>
      <c r="CE154" s="15"/>
      <c r="CF154" s="1"/>
      <c r="CG154" s="3"/>
      <c r="CH154" s="7"/>
      <c r="CI154" s="2"/>
      <c r="CJ154" s="4"/>
      <c r="CK154" s="19"/>
      <c r="CL154" s="3"/>
      <c r="CM154" s="4"/>
      <c r="CN154" s="15"/>
      <c r="CO154" s="130">
        <f>'Multipliers for tiers'!$F$4*SUM(BB154,BE154,BH154,BK154,BN154,BQ154,BZ154,BW154,CC154,BT154,CF154,CI154,CL154)+'Multipliers for tiers'!$F$5*SUM(BC154,BF154,BI154,BL154,BO154,BR154,CA154,BX154,CD154,BU154,CG154,CJ154,CM154)+'Multipliers for tiers'!$F$6*SUM(BD154,BG154,BJ154,BM154,BP154,BS154,CB154,BY154,CE154,BV154,CH154,CK154,CN154)</f>
        <v>0</v>
      </c>
      <c r="CP154" s="144">
        <f t="shared" si="22"/>
        <v>0</v>
      </c>
      <c r="CQ154" s="133" t="str">
        <f t="shared" si="23"/>
        <v xml:space="preserve"> </v>
      </c>
      <c r="CR154" s="164" t="str">
        <f>IFERROR(IF($M154='Progress check conditions'!$F$4,VLOOKUP($CQ154,'Progress check conditions'!$G$4:$H$6,2,TRUE),IF($M154='Progress check conditions'!$F$7,VLOOKUP($CQ154,'Progress check conditions'!$G$7:$H$9,2,TRUE),IF($M154='Progress check conditions'!$F$10,VLOOKUP($CQ154,'Progress check conditions'!$G$10:$H$12,2,TRUE),IF($M154='Progress check conditions'!$F$13,VLOOKUP($CQ154,'Progress check conditions'!$G$13:$H$15,2,TRUE),IF($M154='Progress check conditions'!$F$16,VLOOKUP($CQ154,'Progress check conditions'!$G$16:$H$18,2,TRUE),IF($M154='Progress check conditions'!$F$19,VLOOKUP($CQ154,'Progress check conditions'!$G$19:$H$21,2,TRUE),VLOOKUP($CQ154,'Progress check conditions'!$G$22:$H$24,2,TRUE))))))),"No judgement")</f>
        <v>No judgement</v>
      </c>
      <c r="CS154" s="115"/>
      <c r="CT154" s="116"/>
      <c r="CU154" s="117"/>
      <c r="CV154" s="1"/>
      <c r="CW154" s="5"/>
      <c r="CX154" s="8"/>
      <c r="CY154" s="6"/>
      <c r="CZ154" s="5"/>
      <c r="DA154" s="9"/>
      <c r="DB154" s="1"/>
      <c r="DC154" s="4"/>
      <c r="DD154" s="8"/>
      <c r="DE154" s="6"/>
      <c r="DF154" s="4"/>
      <c r="DG154" s="9"/>
      <c r="DH154" s="1"/>
      <c r="DI154" s="4"/>
      <c r="DJ154" s="8"/>
      <c r="DK154" s="6"/>
      <c r="DL154" s="4"/>
      <c r="DM154" s="9"/>
      <c r="DN154" s="1"/>
      <c r="DO154" s="3"/>
      <c r="DP154" s="7"/>
      <c r="DQ154" s="3"/>
      <c r="DR154" s="4"/>
      <c r="DS154" s="15"/>
      <c r="DT154" s="1"/>
      <c r="DU154" s="3"/>
      <c r="DV154" s="7"/>
      <c r="DW154" s="3"/>
      <c r="DX154" s="4"/>
      <c r="DY154" s="15"/>
      <c r="DZ154" s="1"/>
      <c r="EA154" s="3"/>
      <c r="EB154" s="7"/>
      <c r="EC154" s="3"/>
      <c r="ED154" s="4"/>
      <c r="EE154" s="15"/>
      <c r="EF154" s="130">
        <f>'Multipliers for tiers'!$I$4*SUM(CV154,CY154,DB154,DE154,DH154,DQ154,DN154,DT154,DK154,DW154,DZ154,EC154)+'Multipliers for tiers'!$I$5*SUM(CW154,CZ154,DC154,DF154,DI154,DR154,DO154,DU154,DL154,DX154,EA154,ED154)+'Multipliers for tiers'!$I$6*SUM(CX154,DA154,DD154,DG154,DJ154,DS154,DP154,DV154,DM154,DY154,EB154,EE154)</f>
        <v>0</v>
      </c>
      <c r="EG154" s="144">
        <f t="shared" si="24"/>
        <v>0</v>
      </c>
      <c r="EH154" s="133" t="str">
        <f t="shared" si="25"/>
        <v xml:space="preserve"> </v>
      </c>
      <c r="EI154" s="164" t="str">
        <f>IFERROR(IF($M154='Progress check conditions'!$J$4,VLOOKUP($EH154,'Progress check conditions'!$K$4:$L$6,2,TRUE),IF($M154='Progress check conditions'!$J$7,VLOOKUP($EH154,'Progress check conditions'!$K$7:$L$9,2,TRUE),IF($M154='Progress check conditions'!$J$10,VLOOKUP($EH154,'Progress check conditions'!$K$10:$L$12,2,TRUE),IF($M154='Progress check conditions'!$J$13,VLOOKUP($EH154,'Progress check conditions'!$K$13:$L$15,2,TRUE),IF($M154='Progress check conditions'!$J$16,VLOOKUP($EH154,'Progress check conditions'!$K$16:$L$18,2,TRUE),IF($M154='Progress check conditions'!$J$19,VLOOKUP($EH154,'Progress check conditions'!$K$19:$L$21,2,TRUE),VLOOKUP($EH154,'Progress check conditions'!$K$22:$L$24,2,TRUE))))))),"No judgement")</f>
        <v>No judgement</v>
      </c>
      <c r="EJ154" s="115"/>
      <c r="EK154" s="116"/>
      <c r="EL154" s="117"/>
      <c r="EM154" s="1"/>
      <c r="EN154" s="4"/>
      <c r="EO154" s="16"/>
      <c r="EP154" s="8"/>
      <c r="EQ154" s="6"/>
      <c r="ER154" s="6"/>
      <c r="ES154" s="6"/>
      <c r="ET154" s="5"/>
      <c r="EU154" s="1"/>
      <c r="EV154" s="4"/>
      <c r="EW154" s="16"/>
      <c r="EX154" s="8"/>
      <c r="EY154" s="6"/>
      <c r="EZ154" s="4"/>
      <c r="FA154" s="16"/>
      <c r="FB154" s="9"/>
      <c r="FC154" s="1"/>
      <c r="FD154" s="4"/>
      <c r="FE154" s="16"/>
      <c r="FF154" s="8"/>
      <c r="FG154" s="6"/>
      <c r="FH154" s="4"/>
      <c r="FI154" s="16"/>
      <c r="FJ154" s="9"/>
      <c r="FK154" s="1"/>
      <c r="FL154" s="4"/>
      <c r="FM154" s="16"/>
      <c r="FN154" s="7"/>
      <c r="FO154" s="3"/>
      <c r="FP154" s="5"/>
      <c r="FQ154" s="5"/>
      <c r="FR154" s="15"/>
      <c r="FS154" s="1"/>
      <c r="FT154" s="4"/>
      <c r="FU154" s="16"/>
      <c r="FV154" s="7"/>
      <c r="FW154" s="3"/>
      <c r="FX154" s="5"/>
      <c r="FY154" s="5"/>
      <c r="FZ154" s="15"/>
      <c r="GA154" s="1"/>
      <c r="GB154" s="4"/>
      <c r="GC154" s="4"/>
      <c r="GD154" s="7"/>
      <c r="GE154" s="3"/>
      <c r="GF154" s="5"/>
      <c r="GG154" s="5"/>
      <c r="GH154" s="15"/>
      <c r="GI154" s="130">
        <f>'Multipliers for tiers'!$L$4*SUM(EM154,EQ154,EU154,EY154,FC154,FG154,FK154,FO154,FS154,FW154,GA154,GE154)+'Multipliers for tiers'!$L$5*SUM(EN154,ER154,EV154,EZ154,FD154,FH154,FL154,FP154,FT154,FX154,GB154,GF154)+'Multipliers for tiers'!$L$6*SUM(EO154,ES154,EW154,FA154,FE154,FI154,FM154,FQ154,FU154,FY154,GC154,GG154)+'Multipliers for tiers'!$L$7*SUM(EP154,ET154,EX154,FB154,FF154,FJ154,FN154,FR154,FV154,FZ154,GD154,GH154)</f>
        <v>0</v>
      </c>
      <c r="GJ154" s="144">
        <f t="shared" si="26"/>
        <v>0</v>
      </c>
      <c r="GK154" s="136" t="str">
        <f t="shared" si="27"/>
        <v xml:space="preserve"> </v>
      </c>
      <c r="GL154" s="164" t="str">
        <f>IFERROR(IF($M154='Progress check conditions'!$N$4,VLOOKUP($GK154,'Progress check conditions'!$O$4:$P$6,2,TRUE),IF($M154='Progress check conditions'!$N$7,VLOOKUP($GK154,'Progress check conditions'!$O$7:$P$9,2,TRUE),IF($M154='Progress check conditions'!$N$10,VLOOKUP($GK154,'Progress check conditions'!$O$10:$P$12,2,TRUE),IF($M154='Progress check conditions'!$N$13,VLOOKUP($GK154,'Progress check conditions'!$O$13:$P$15,2,TRUE),IF($M154='Progress check conditions'!$N$16,VLOOKUP($GK154,'Progress check conditions'!$O$16:$P$18,2,TRUE),IF($M154='Progress check conditions'!$N$19,VLOOKUP($GK154,'Progress check conditions'!$O$19:$P$21,2,TRUE),VLOOKUP($GK154,'Progress check conditions'!$O$22:$P$24,2,TRUE))))))),"No judgement")</f>
        <v>No judgement</v>
      </c>
      <c r="GM154" s="115"/>
      <c r="GN154" s="116"/>
      <c r="GO154" s="117"/>
      <c r="GP154" s="1"/>
      <c r="GQ154" s="4"/>
      <c r="GR154" s="4"/>
      <c r="GS154" s="8"/>
      <c r="GT154" s="6"/>
      <c r="GU154" s="6"/>
      <c r="GV154" s="6"/>
      <c r="GW154" s="5"/>
      <c r="GX154" s="1"/>
      <c r="GY154" s="4"/>
      <c r="GZ154" s="4"/>
      <c r="HA154" s="8"/>
      <c r="HB154" s="6"/>
      <c r="HC154" s="4"/>
      <c r="HD154" s="4"/>
      <c r="HE154" s="9"/>
      <c r="HF154" s="1"/>
      <c r="HG154" s="4"/>
      <c r="HH154" s="4"/>
      <c r="HI154" s="8"/>
      <c r="HJ154" s="6"/>
      <c r="HK154" s="4"/>
      <c r="HL154" s="4"/>
      <c r="HM154" s="9"/>
      <c r="HN154" s="130">
        <f>'Multipliers for tiers'!$O$4*SUM(GP154,GT154,GX154,HB154,HF154,HJ154)+'Multipliers for tiers'!$O$5*SUM(GQ154,GU154,GY154,HC154,HG154,HK154)+'Multipliers for tiers'!$O$6*SUM(GR154,GV154,GZ154,HD154,HH154,HL154)+'Multipliers for tiers'!$O$7*SUM(GS154,GW154,HA154,HE154,HI154,HM154)</f>
        <v>0</v>
      </c>
      <c r="HO154" s="144">
        <f t="shared" si="28"/>
        <v>0</v>
      </c>
      <c r="HP154" s="136" t="str">
        <f t="shared" si="29"/>
        <v xml:space="preserve"> </v>
      </c>
      <c r="HQ154" s="164" t="str">
        <f>IFERROR(IF($M154='Progress check conditions'!$N$4,VLOOKUP($HP154,'Progress check conditions'!$S$4:$T$6,2,TRUE),IF($M154='Progress check conditions'!$N$7,VLOOKUP($HP154,'Progress check conditions'!$S$7:$T$9,2,TRUE),IF($M154='Progress check conditions'!$N$10,VLOOKUP($HP154,'Progress check conditions'!$S$10:$T$12,2,TRUE),IF($M154='Progress check conditions'!$N$13,VLOOKUP($HP154,'Progress check conditions'!$S$13:$T$15,2,TRUE),IF($M154='Progress check conditions'!$N$16,VLOOKUP($HP154,'Progress check conditions'!$S$16:$T$18,2,TRUE),IF($M154='Progress check conditions'!$N$19,VLOOKUP($HP154,'Progress check conditions'!$S$19:$T$21,2,TRUE),VLOOKUP($HP154,'Progress check conditions'!$S$22:$T$24,2,TRUE))))))),"No judgement")</f>
        <v>No judgement</v>
      </c>
      <c r="HR154" s="115"/>
      <c r="HS154" s="116"/>
      <c r="HT154" s="117"/>
    </row>
    <row r="155" spans="1:228" x14ac:dyDescent="0.3">
      <c r="A155" s="156"/>
      <c r="B155" s="110"/>
      <c r="C155" s="111"/>
      <c r="D155" s="109"/>
      <c r="E155" s="112"/>
      <c r="F155" s="112"/>
      <c r="G155" s="112"/>
      <c r="H155" s="112"/>
      <c r="I155" s="113"/>
      <c r="J155" s="109"/>
      <c r="K155" s="113"/>
      <c r="L155" s="109"/>
      <c r="M155" s="114"/>
      <c r="N155" s="1"/>
      <c r="O155" s="5"/>
      <c r="P155" s="8"/>
      <c r="Q155" s="6"/>
      <c r="R155" s="5"/>
      <c r="S155" s="9"/>
      <c r="T155" s="1"/>
      <c r="U155" s="4"/>
      <c r="V155" s="8"/>
      <c r="W155" s="6"/>
      <c r="X155" s="4"/>
      <c r="Y155" s="9"/>
      <c r="Z155" s="1"/>
      <c r="AA155" s="4"/>
      <c r="AB155" s="8"/>
      <c r="AC155" s="6"/>
      <c r="AD155" s="4"/>
      <c r="AE155" s="9"/>
      <c r="AF155" s="1"/>
      <c r="AG155" s="3"/>
      <c r="AH155" s="7"/>
      <c r="AI155" s="3"/>
      <c r="AJ155" s="4"/>
      <c r="AK155" s="15"/>
      <c r="AL155" s="1"/>
      <c r="AM155" s="3"/>
      <c r="AN155" s="7"/>
      <c r="AO155" s="3"/>
      <c r="AP155" s="4"/>
      <c r="AQ155" s="15"/>
      <c r="AR155" s="1"/>
      <c r="AS155" s="3"/>
      <c r="AT155" s="43"/>
      <c r="AU155" s="130">
        <f>'Multipliers for tiers'!$C$4*SUM(N155,Q155,T155,W155,AF155,AC155,AI155,Z155,AL155,AO155,AR155)+'Multipliers for tiers'!$C$5*SUM(O155,R155,U155,X155,AG155,AD155,AJ155,AA155,AM155,AP155,AS155)+'Multipliers for tiers'!$C$6*SUM(P155,S155,V155,Y155,AH155,AE155,AK155,AB155,AN155,AQ155,AT155)</f>
        <v>0</v>
      </c>
      <c r="AV155" s="141">
        <f t="shared" si="20"/>
        <v>0</v>
      </c>
      <c r="AW155" s="151" t="str">
        <f t="shared" si="21"/>
        <v xml:space="preserve"> </v>
      </c>
      <c r="AX155" s="164" t="str">
        <f>IFERROR(IF($M155='Progress check conditions'!$B$4,VLOOKUP($AW155,'Progress check conditions'!$C$4:$D$6,2,TRUE),IF($M155='Progress check conditions'!$B$7,VLOOKUP($AW155,'Progress check conditions'!$C$7:$D$9,2,TRUE),IF($M155='Progress check conditions'!$B$10,VLOOKUP($AW155,'Progress check conditions'!$C$10:$D$12,2,TRUE),IF($M155='Progress check conditions'!$B$13,VLOOKUP($AW155,'Progress check conditions'!$C$13:$D$15,2,TRUE),IF($M155='Progress check conditions'!$B$16,VLOOKUP($AW155,'Progress check conditions'!$C$16:$D$18,2,TRUE),IF($M155='Progress check conditions'!$B$19,VLOOKUP($AW155,'Progress check conditions'!$C$19:$D$21,2,TRUE),VLOOKUP($AW155,'Progress check conditions'!$C$22:$D$24,2,TRUE))))))),"No judgement")</f>
        <v>No judgement</v>
      </c>
      <c r="AY155" s="115"/>
      <c r="AZ155" s="116"/>
      <c r="BA155" s="117"/>
      <c r="BB155" s="6"/>
      <c r="BC155" s="5"/>
      <c r="BD155" s="8"/>
      <c r="BE155" s="6"/>
      <c r="BF155" s="5"/>
      <c r="BG155" s="9"/>
      <c r="BH155" s="1"/>
      <c r="BI155" s="4"/>
      <c r="BJ155" s="8"/>
      <c r="BK155" s="6"/>
      <c r="BL155" s="4"/>
      <c r="BM155" s="9"/>
      <c r="BN155" s="1"/>
      <c r="BO155" s="4"/>
      <c r="BP155" s="8"/>
      <c r="BQ155" s="6"/>
      <c r="BR155" s="4"/>
      <c r="BS155" s="9"/>
      <c r="BT155" s="1"/>
      <c r="BU155" s="3"/>
      <c r="BV155" s="7"/>
      <c r="BW155" s="3"/>
      <c r="BX155" s="4"/>
      <c r="BY155" s="15"/>
      <c r="BZ155" s="1"/>
      <c r="CA155" s="3"/>
      <c r="CB155" s="7"/>
      <c r="CC155" s="3"/>
      <c r="CD155" s="4"/>
      <c r="CE155" s="15"/>
      <c r="CF155" s="1"/>
      <c r="CG155" s="3"/>
      <c r="CH155" s="7"/>
      <c r="CI155" s="2"/>
      <c r="CJ155" s="4"/>
      <c r="CK155" s="19"/>
      <c r="CL155" s="3"/>
      <c r="CM155" s="4"/>
      <c r="CN155" s="15"/>
      <c r="CO155" s="130">
        <f>'Multipliers for tiers'!$F$4*SUM(BB155,BE155,BH155,BK155,BN155,BQ155,BZ155,BW155,CC155,BT155,CF155,CI155,CL155)+'Multipliers for tiers'!$F$5*SUM(BC155,BF155,BI155,BL155,BO155,BR155,CA155,BX155,CD155,BU155,CG155,CJ155,CM155)+'Multipliers for tiers'!$F$6*SUM(BD155,BG155,BJ155,BM155,BP155,BS155,CB155,BY155,CE155,BV155,CH155,CK155,CN155)</f>
        <v>0</v>
      </c>
      <c r="CP155" s="144">
        <f t="shared" si="22"/>
        <v>0</v>
      </c>
      <c r="CQ155" s="133" t="str">
        <f t="shared" si="23"/>
        <v xml:space="preserve"> </v>
      </c>
      <c r="CR155" s="164" t="str">
        <f>IFERROR(IF($M155='Progress check conditions'!$F$4,VLOOKUP($CQ155,'Progress check conditions'!$G$4:$H$6,2,TRUE),IF($M155='Progress check conditions'!$F$7,VLOOKUP($CQ155,'Progress check conditions'!$G$7:$H$9,2,TRUE),IF($M155='Progress check conditions'!$F$10,VLOOKUP($CQ155,'Progress check conditions'!$G$10:$H$12,2,TRUE),IF($M155='Progress check conditions'!$F$13,VLOOKUP($CQ155,'Progress check conditions'!$G$13:$H$15,2,TRUE),IF($M155='Progress check conditions'!$F$16,VLOOKUP($CQ155,'Progress check conditions'!$G$16:$H$18,2,TRUE),IF($M155='Progress check conditions'!$F$19,VLOOKUP($CQ155,'Progress check conditions'!$G$19:$H$21,2,TRUE),VLOOKUP($CQ155,'Progress check conditions'!$G$22:$H$24,2,TRUE))))))),"No judgement")</f>
        <v>No judgement</v>
      </c>
      <c r="CS155" s="115"/>
      <c r="CT155" s="116"/>
      <c r="CU155" s="117"/>
      <c r="CV155" s="1"/>
      <c r="CW155" s="5"/>
      <c r="CX155" s="8"/>
      <c r="CY155" s="6"/>
      <c r="CZ155" s="5"/>
      <c r="DA155" s="9"/>
      <c r="DB155" s="1"/>
      <c r="DC155" s="4"/>
      <c r="DD155" s="8"/>
      <c r="DE155" s="6"/>
      <c r="DF155" s="4"/>
      <c r="DG155" s="9"/>
      <c r="DH155" s="1"/>
      <c r="DI155" s="4"/>
      <c r="DJ155" s="8"/>
      <c r="DK155" s="6"/>
      <c r="DL155" s="4"/>
      <c r="DM155" s="9"/>
      <c r="DN155" s="1"/>
      <c r="DO155" s="3"/>
      <c r="DP155" s="7"/>
      <c r="DQ155" s="3"/>
      <c r="DR155" s="4"/>
      <c r="DS155" s="15"/>
      <c r="DT155" s="1"/>
      <c r="DU155" s="3"/>
      <c r="DV155" s="7"/>
      <c r="DW155" s="3"/>
      <c r="DX155" s="4"/>
      <c r="DY155" s="15"/>
      <c r="DZ155" s="1"/>
      <c r="EA155" s="3"/>
      <c r="EB155" s="7"/>
      <c r="EC155" s="3"/>
      <c r="ED155" s="4"/>
      <c r="EE155" s="15"/>
      <c r="EF155" s="130">
        <f>'Multipliers for tiers'!$I$4*SUM(CV155,CY155,DB155,DE155,DH155,DQ155,DN155,DT155,DK155,DW155,DZ155,EC155)+'Multipliers for tiers'!$I$5*SUM(CW155,CZ155,DC155,DF155,DI155,DR155,DO155,DU155,DL155,DX155,EA155,ED155)+'Multipliers for tiers'!$I$6*SUM(CX155,DA155,DD155,DG155,DJ155,DS155,DP155,DV155,DM155,DY155,EB155,EE155)</f>
        <v>0</v>
      </c>
      <c r="EG155" s="144">
        <f t="shared" si="24"/>
        <v>0</v>
      </c>
      <c r="EH155" s="133" t="str">
        <f t="shared" si="25"/>
        <v xml:space="preserve"> </v>
      </c>
      <c r="EI155" s="164" t="str">
        <f>IFERROR(IF($M155='Progress check conditions'!$J$4,VLOOKUP($EH155,'Progress check conditions'!$K$4:$L$6,2,TRUE),IF($M155='Progress check conditions'!$J$7,VLOOKUP($EH155,'Progress check conditions'!$K$7:$L$9,2,TRUE),IF($M155='Progress check conditions'!$J$10,VLOOKUP($EH155,'Progress check conditions'!$K$10:$L$12,2,TRUE),IF($M155='Progress check conditions'!$J$13,VLOOKUP($EH155,'Progress check conditions'!$K$13:$L$15,2,TRUE),IF($M155='Progress check conditions'!$J$16,VLOOKUP($EH155,'Progress check conditions'!$K$16:$L$18,2,TRUE),IF($M155='Progress check conditions'!$J$19,VLOOKUP($EH155,'Progress check conditions'!$K$19:$L$21,2,TRUE),VLOOKUP($EH155,'Progress check conditions'!$K$22:$L$24,2,TRUE))))))),"No judgement")</f>
        <v>No judgement</v>
      </c>
      <c r="EJ155" s="115"/>
      <c r="EK155" s="116"/>
      <c r="EL155" s="117"/>
      <c r="EM155" s="1"/>
      <c r="EN155" s="4"/>
      <c r="EO155" s="16"/>
      <c r="EP155" s="8"/>
      <c r="EQ155" s="6"/>
      <c r="ER155" s="6"/>
      <c r="ES155" s="6"/>
      <c r="ET155" s="5"/>
      <c r="EU155" s="1"/>
      <c r="EV155" s="4"/>
      <c r="EW155" s="16"/>
      <c r="EX155" s="8"/>
      <c r="EY155" s="6"/>
      <c r="EZ155" s="4"/>
      <c r="FA155" s="16"/>
      <c r="FB155" s="9"/>
      <c r="FC155" s="1"/>
      <c r="FD155" s="4"/>
      <c r="FE155" s="16"/>
      <c r="FF155" s="8"/>
      <c r="FG155" s="6"/>
      <c r="FH155" s="4"/>
      <c r="FI155" s="16"/>
      <c r="FJ155" s="9"/>
      <c r="FK155" s="1"/>
      <c r="FL155" s="4"/>
      <c r="FM155" s="16"/>
      <c r="FN155" s="7"/>
      <c r="FO155" s="3"/>
      <c r="FP155" s="5"/>
      <c r="FQ155" s="5"/>
      <c r="FR155" s="15"/>
      <c r="FS155" s="1"/>
      <c r="FT155" s="4"/>
      <c r="FU155" s="16"/>
      <c r="FV155" s="7"/>
      <c r="FW155" s="3"/>
      <c r="FX155" s="5"/>
      <c r="FY155" s="5"/>
      <c r="FZ155" s="15"/>
      <c r="GA155" s="1"/>
      <c r="GB155" s="4"/>
      <c r="GC155" s="4"/>
      <c r="GD155" s="7"/>
      <c r="GE155" s="3"/>
      <c r="GF155" s="5"/>
      <c r="GG155" s="5"/>
      <c r="GH155" s="15"/>
      <c r="GI155" s="130">
        <f>'Multipliers for tiers'!$L$4*SUM(EM155,EQ155,EU155,EY155,FC155,FG155,FK155,FO155,FS155,FW155,GA155,GE155)+'Multipliers for tiers'!$L$5*SUM(EN155,ER155,EV155,EZ155,FD155,FH155,FL155,FP155,FT155,FX155,GB155,GF155)+'Multipliers for tiers'!$L$6*SUM(EO155,ES155,EW155,FA155,FE155,FI155,FM155,FQ155,FU155,FY155,GC155,GG155)+'Multipliers for tiers'!$L$7*SUM(EP155,ET155,EX155,FB155,FF155,FJ155,FN155,FR155,FV155,FZ155,GD155,GH155)</f>
        <v>0</v>
      </c>
      <c r="GJ155" s="144">
        <f t="shared" si="26"/>
        <v>0</v>
      </c>
      <c r="GK155" s="136" t="str">
        <f t="shared" si="27"/>
        <v xml:space="preserve"> </v>
      </c>
      <c r="GL155" s="164" t="str">
        <f>IFERROR(IF($M155='Progress check conditions'!$N$4,VLOOKUP($GK155,'Progress check conditions'!$O$4:$P$6,2,TRUE),IF($M155='Progress check conditions'!$N$7,VLOOKUP($GK155,'Progress check conditions'!$O$7:$P$9,2,TRUE),IF($M155='Progress check conditions'!$N$10,VLOOKUP($GK155,'Progress check conditions'!$O$10:$P$12,2,TRUE),IF($M155='Progress check conditions'!$N$13,VLOOKUP($GK155,'Progress check conditions'!$O$13:$P$15,2,TRUE),IF($M155='Progress check conditions'!$N$16,VLOOKUP($GK155,'Progress check conditions'!$O$16:$P$18,2,TRUE),IF($M155='Progress check conditions'!$N$19,VLOOKUP($GK155,'Progress check conditions'!$O$19:$P$21,2,TRUE),VLOOKUP($GK155,'Progress check conditions'!$O$22:$P$24,2,TRUE))))))),"No judgement")</f>
        <v>No judgement</v>
      </c>
      <c r="GM155" s="115"/>
      <c r="GN155" s="116"/>
      <c r="GO155" s="117"/>
      <c r="GP155" s="1"/>
      <c r="GQ155" s="4"/>
      <c r="GR155" s="4"/>
      <c r="GS155" s="8"/>
      <c r="GT155" s="6"/>
      <c r="GU155" s="6"/>
      <c r="GV155" s="6"/>
      <c r="GW155" s="5"/>
      <c r="GX155" s="1"/>
      <c r="GY155" s="4"/>
      <c r="GZ155" s="4"/>
      <c r="HA155" s="8"/>
      <c r="HB155" s="6"/>
      <c r="HC155" s="4"/>
      <c r="HD155" s="4"/>
      <c r="HE155" s="9"/>
      <c r="HF155" s="1"/>
      <c r="HG155" s="4"/>
      <c r="HH155" s="4"/>
      <c r="HI155" s="8"/>
      <c r="HJ155" s="6"/>
      <c r="HK155" s="4"/>
      <c r="HL155" s="4"/>
      <c r="HM155" s="9"/>
      <c r="HN155" s="130">
        <f>'Multipliers for tiers'!$O$4*SUM(GP155,GT155,GX155,HB155,HF155,HJ155)+'Multipliers for tiers'!$O$5*SUM(GQ155,GU155,GY155,HC155,HG155,HK155)+'Multipliers for tiers'!$O$6*SUM(GR155,GV155,GZ155,HD155,HH155,HL155)+'Multipliers for tiers'!$O$7*SUM(GS155,GW155,HA155,HE155,HI155,HM155)</f>
        <v>0</v>
      </c>
      <c r="HO155" s="144">
        <f t="shared" si="28"/>
        <v>0</v>
      </c>
      <c r="HP155" s="136" t="str">
        <f t="shared" si="29"/>
        <v xml:space="preserve"> </v>
      </c>
      <c r="HQ155" s="164" t="str">
        <f>IFERROR(IF($M155='Progress check conditions'!$N$4,VLOOKUP($HP155,'Progress check conditions'!$S$4:$T$6,2,TRUE),IF($M155='Progress check conditions'!$N$7,VLOOKUP($HP155,'Progress check conditions'!$S$7:$T$9,2,TRUE),IF($M155='Progress check conditions'!$N$10,VLOOKUP($HP155,'Progress check conditions'!$S$10:$T$12,2,TRUE),IF($M155='Progress check conditions'!$N$13,VLOOKUP($HP155,'Progress check conditions'!$S$13:$T$15,2,TRUE),IF($M155='Progress check conditions'!$N$16,VLOOKUP($HP155,'Progress check conditions'!$S$16:$T$18,2,TRUE),IF($M155='Progress check conditions'!$N$19,VLOOKUP($HP155,'Progress check conditions'!$S$19:$T$21,2,TRUE),VLOOKUP($HP155,'Progress check conditions'!$S$22:$T$24,2,TRUE))))))),"No judgement")</f>
        <v>No judgement</v>
      </c>
      <c r="HR155" s="115"/>
      <c r="HS155" s="116"/>
      <c r="HT155" s="117"/>
    </row>
    <row r="156" spans="1:228" x14ac:dyDescent="0.3">
      <c r="A156" s="156"/>
      <c r="B156" s="110"/>
      <c r="C156" s="111"/>
      <c r="D156" s="109"/>
      <c r="E156" s="112"/>
      <c r="F156" s="112"/>
      <c r="G156" s="112"/>
      <c r="H156" s="112"/>
      <c r="I156" s="113"/>
      <c r="J156" s="109"/>
      <c r="K156" s="113"/>
      <c r="L156" s="109"/>
      <c r="M156" s="114"/>
      <c r="N156" s="1"/>
      <c r="O156" s="5"/>
      <c r="P156" s="8"/>
      <c r="Q156" s="6"/>
      <c r="R156" s="5"/>
      <c r="S156" s="9"/>
      <c r="T156" s="1"/>
      <c r="U156" s="4"/>
      <c r="V156" s="8"/>
      <c r="W156" s="6"/>
      <c r="X156" s="4"/>
      <c r="Y156" s="9"/>
      <c r="Z156" s="1"/>
      <c r="AA156" s="4"/>
      <c r="AB156" s="8"/>
      <c r="AC156" s="6"/>
      <c r="AD156" s="4"/>
      <c r="AE156" s="9"/>
      <c r="AF156" s="1"/>
      <c r="AG156" s="3"/>
      <c r="AH156" s="7"/>
      <c r="AI156" s="3"/>
      <c r="AJ156" s="4"/>
      <c r="AK156" s="15"/>
      <c r="AL156" s="1"/>
      <c r="AM156" s="3"/>
      <c r="AN156" s="7"/>
      <c r="AO156" s="3"/>
      <c r="AP156" s="4"/>
      <c r="AQ156" s="15"/>
      <c r="AR156" s="1"/>
      <c r="AS156" s="3"/>
      <c r="AT156" s="43"/>
      <c r="AU156" s="130">
        <f>'Multipliers for tiers'!$C$4*SUM(N156,Q156,T156,W156,AF156,AC156,AI156,Z156,AL156,AO156,AR156)+'Multipliers for tiers'!$C$5*SUM(O156,R156,U156,X156,AG156,AD156,AJ156,AA156,AM156,AP156,AS156)+'Multipliers for tiers'!$C$6*SUM(P156,S156,V156,Y156,AH156,AE156,AK156,AB156,AN156,AQ156,AT156)</f>
        <v>0</v>
      </c>
      <c r="AV156" s="141">
        <f t="shared" si="20"/>
        <v>0</v>
      </c>
      <c r="AW156" s="151" t="str">
        <f t="shared" si="21"/>
        <v xml:space="preserve"> </v>
      </c>
      <c r="AX156" s="164" t="str">
        <f>IFERROR(IF($M156='Progress check conditions'!$B$4,VLOOKUP($AW156,'Progress check conditions'!$C$4:$D$6,2,TRUE),IF($M156='Progress check conditions'!$B$7,VLOOKUP($AW156,'Progress check conditions'!$C$7:$D$9,2,TRUE),IF($M156='Progress check conditions'!$B$10,VLOOKUP($AW156,'Progress check conditions'!$C$10:$D$12,2,TRUE),IF($M156='Progress check conditions'!$B$13,VLOOKUP($AW156,'Progress check conditions'!$C$13:$D$15,2,TRUE),IF($M156='Progress check conditions'!$B$16,VLOOKUP($AW156,'Progress check conditions'!$C$16:$D$18,2,TRUE),IF($M156='Progress check conditions'!$B$19,VLOOKUP($AW156,'Progress check conditions'!$C$19:$D$21,2,TRUE),VLOOKUP($AW156,'Progress check conditions'!$C$22:$D$24,2,TRUE))))))),"No judgement")</f>
        <v>No judgement</v>
      </c>
      <c r="AY156" s="115"/>
      <c r="AZ156" s="116"/>
      <c r="BA156" s="117"/>
      <c r="BB156" s="6"/>
      <c r="BC156" s="5"/>
      <c r="BD156" s="8"/>
      <c r="BE156" s="6"/>
      <c r="BF156" s="5"/>
      <c r="BG156" s="9"/>
      <c r="BH156" s="1"/>
      <c r="BI156" s="4"/>
      <c r="BJ156" s="8"/>
      <c r="BK156" s="6"/>
      <c r="BL156" s="4"/>
      <c r="BM156" s="9"/>
      <c r="BN156" s="1"/>
      <c r="BO156" s="4"/>
      <c r="BP156" s="8"/>
      <c r="BQ156" s="6"/>
      <c r="BR156" s="4"/>
      <c r="BS156" s="9"/>
      <c r="BT156" s="1"/>
      <c r="BU156" s="3"/>
      <c r="BV156" s="7"/>
      <c r="BW156" s="3"/>
      <c r="BX156" s="4"/>
      <c r="BY156" s="15"/>
      <c r="BZ156" s="1"/>
      <c r="CA156" s="3"/>
      <c r="CB156" s="7"/>
      <c r="CC156" s="3"/>
      <c r="CD156" s="4"/>
      <c r="CE156" s="15"/>
      <c r="CF156" s="1"/>
      <c r="CG156" s="3"/>
      <c r="CH156" s="7"/>
      <c r="CI156" s="2"/>
      <c r="CJ156" s="4"/>
      <c r="CK156" s="19"/>
      <c r="CL156" s="3"/>
      <c r="CM156" s="4"/>
      <c r="CN156" s="15"/>
      <c r="CO156" s="130">
        <f>'Multipliers for tiers'!$F$4*SUM(BB156,BE156,BH156,BK156,BN156,BQ156,BZ156,BW156,CC156,BT156,CF156,CI156,CL156)+'Multipliers for tiers'!$F$5*SUM(BC156,BF156,BI156,BL156,BO156,BR156,CA156,BX156,CD156,BU156,CG156,CJ156,CM156)+'Multipliers for tiers'!$F$6*SUM(BD156,BG156,BJ156,BM156,BP156,BS156,CB156,BY156,CE156,BV156,CH156,CK156,CN156)</f>
        <v>0</v>
      </c>
      <c r="CP156" s="144">
        <f t="shared" si="22"/>
        <v>0</v>
      </c>
      <c r="CQ156" s="133" t="str">
        <f t="shared" si="23"/>
        <v xml:space="preserve"> </v>
      </c>
      <c r="CR156" s="164" t="str">
        <f>IFERROR(IF($M156='Progress check conditions'!$F$4,VLOOKUP($CQ156,'Progress check conditions'!$G$4:$H$6,2,TRUE),IF($M156='Progress check conditions'!$F$7,VLOOKUP($CQ156,'Progress check conditions'!$G$7:$H$9,2,TRUE),IF($M156='Progress check conditions'!$F$10,VLOOKUP($CQ156,'Progress check conditions'!$G$10:$H$12,2,TRUE),IF($M156='Progress check conditions'!$F$13,VLOOKUP($CQ156,'Progress check conditions'!$G$13:$H$15,2,TRUE),IF($M156='Progress check conditions'!$F$16,VLOOKUP($CQ156,'Progress check conditions'!$G$16:$H$18,2,TRUE),IF($M156='Progress check conditions'!$F$19,VLOOKUP($CQ156,'Progress check conditions'!$G$19:$H$21,2,TRUE),VLOOKUP($CQ156,'Progress check conditions'!$G$22:$H$24,2,TRUE))))))),"No judgement")</f>
        <v>No judgement</v>
      </c>
      <c r="CS156" s="115"/>
      <c r="CT156" s="116"/>
      <c r="CU156" s="117"/>
      <c r="CV156" s="1"/>
      <c r="CW156" s="5"/>
      <c r="CX156" s="8"/>
      <c r="CY156" s="6"/>
      <c r="CZ156" s="5"/>
      <c r="DA156" s="9"/>
      <c r="DB156" s="1"/>
      <c r="DC156" s="4"/>
      <c r="DD156" s="8"/>
      <c r="DE156" s="6"/>
      <c r="DF156" s="4"/>
      <c r="DG156" s="9"/>
      <c r="DH156" s="1"/>
      <c r="DI156" s="4"/>
      <c r="DJ156" s="8"/>
      <c r="DK156" s="6"/>
      <c r="DL156" s="4"/>
      <c r="DM156" s="9"/>
      <c r="DN156" s="1"/>
      <c r="DO156" s="3"/>
      <c r="DP156" s="7"/>
      <c r="DQ156" s="3"/>
      <c r="DR156" s="4"/>
      <c r="DS156" s="15"/>
      <c r="DT156" s="1"/>
      <c r="DU156" s="3"/>
      <c r="DV156" s="7"/>
      <c r="DW156" s="3"/>
      <c r="DX156" s="4"/>
      <c r="DY156" s="15"/>
      <c r="DZ156" s="1"/>
      <c r="EA156" s="3"/>
      <c r="EB156" s="7"/>
      <c r="EC156" s="3"/>
      <c r="ED156" s="4"/>
      <c r="EE156" s="15"/>
      <c r="EF156" s="130">
        <f>'Multipliers for tiers'!$I$4*SUM(CV156,CY156,DB156,DE156,DH156,DQ156,DN156,DT156,DK156,DW156,DZ156,EC156)+'Multipliers for tiers'!$I$5*SUM(CW156,CZ156,DC156,DF156,DI156,DR156,DO156,DU156,DL156,DX156,EA156,ED156)+'Multipliers for tiers'!$I$6*SUM(CX156,DA156,DD156,DG156,DJ156,DS156,DP156,DV156,DM156,DY156,EB156,EE156)</f>
        <v>0</v>
      </c>
      <c r="EG156" s="144">
        <f t="shared" si="24"/>
        <v>0</v>
      </c>
      <c r="EH156" s="133" t="str">
        <f t="shared" si="25"/>
        <v xml:space="preserve"> </v>
      </c>
      <c r="EI156" s="164" t="str">
        <f>IFERROR(IF($M156='Progress check conditions'!$J$4,VLOOKUP($EH156,'Progress check conditions'!$K$4:$L$6,2,TRUE),IF($M156='Progress check conditions'!$J$7,VLOOKUP($EH156,'Progress check conditions'!$K$7:$L$9,2,TRUE),IF($M156='Progress check conditions'!$J$10,VLOOKUP($EH156,'Progress check conditions'!$K$10:$L$12,2,TRUE),IF($M156='Progress check conditions'!$J$13,VLOOKUP($EH156,'Progress check conditions'!$K$13:$L$15,2,TRUE),IF($M156='Progress check conditions'!$J$16,VLOOKUP($EH156,'Progress check conditions'!$K$16:$L$18,2,TRUE),IF($M156='Progress check conditions'!$J$19,VLOOKUP($EH156,'Progress check conditions'!$K$19:$L$21,2,TRUE),VLOOKUP($EH156,'Progress check conditions'!$K$22:$L$24,2,TRUE))))))),"No judgement")</f>
        <v>No judgement</v>
      </c>
      <c r="EJ156" s="115"/>
      <c r="EK156" s="116"/>
      <c r="EL156" s="117"/>
      <c r="EM156" s="1"/>
      <c r="EN156" s="4"/>
      <c r="EO156" s="16"/>
      <c r="EP156" s="8"/>
      <c r="EQ156" s="6"/>
      <c r="ER156" s="6"/>
      <c r="ES156" s="6"/>
      <c r="ET156" s="5"/>
      <c r="EU156" s="1"/>
      <c r="EV156" s="4"/>
      <c r="EW156" s="16"/>
      <c r="EX156" s="8"/>
      <c r="EY156" s="6"/>
      <c r="EZ156" s="4"/>
      <c r="FA156" s="16"/>
      <c r="FB156" s="9"/>
      <c r="FC156" s="1"/>
      <c r="FD156" s="4"/>
      <c r="FE156" s="16"/>
      <c r="FF156" s="8"/>
      <c r="FG156" s="6"/>
      <c r="FH156" s="4"/>
      <c r="FI156" s="16"/>
      <c r="FJ156" s="9"/>
      <c r="FK156" s="1"/>
      <c r="FL156" s="4"/>
      <c r="FM156" s="16"/>
      <c r="FN156" s="7"/>
      <c r="FO156" s="3"/>
      <c r="FP156" s="5"/>
      <c r="FQ156" s="5"/>
      <c r="FR156" s="15"/>
      <c r="FS156" s="1"/>
      <c r="FT156" s="4"/>
      <c r="FU156" s="16"/>
      <c r="FV156" s="7"/>
      <c r="FW156" s="3"/>
      <c r="FX156" s="5"/>
      <c r="FY156" s="5"/>
      <c r="FZ156" s="15"/>
      <c r="GA156" s="1"/>
      <c r="GB156" s="4"/>
      <c r="GC156" s="4"/>
      <c r="GD156" s="7"/>
      <c r="GE156" s="3"/>
      <c r="GF156" s="5"/>
      <c r="GG156" s="5"/>
      <c r="GH156" s="15"/>
      <c r="GI156" s="130">
        <f>'Multipliers for tiers'!$L$4*SUM(EM156,EQ156,EU156,EY156,FC156,FG156,FK156,FO156,FS156,FW156,GA156,GE156)+'Multipliers for tiers'!$L$5*SUM(EN156,ER156,EV156,EZ156,FD156,FH156,FL156,FP156,FT156,FX156,GB156,GF156)+'Multipliers for tiers'!$L$6*SUM(EO156,ES156,EW156,FA156,FE156,FI156,FM156,FQ156,FU156,FY156,GC156,GG156)+'Multipliers for tiers'!$L$7*SUM(EP156,ET156,EX156,FB156,FF156,FJ156,FN156,FR156,FV156,FZ156,GD156,GH156)</f>
        <v>0</v>
      </c>
      <c r="GJ156" s="144">
        <f t="shared" si="26"/>
        <v>0</v>
      </c>
      <c r="GK156" s="136" t="str">
        <f t="shared" si="27"/>
        <v xml:space="preserve"> </v>
      </c>
      <c r="GL156" s="164" t="str">
        <f>IFERROR(IF($M156='Progress check conditions'!$N$4,VLOOKUP($GK156,'Progress check conditions'!$O$4:$P$6,2,TRUE),IF($M156='Progress check conditions'!$N$7,VLOOKUP($GK156,'Progress check conditions'!$O$7:$P$9,2,TRUE),IF($M156='Progress check conditions'!$N$10,VLOOKUP($GK156,'Progress check conditions'!$O$10:$P$12,2,TRUE),IF($M156='Progress check conditions'!$N$13,VLOOKUP($GK156,'Progress check conditions'!$O$13:$P$15,2,TRUE),IF($M156='Progress check conditions'!$N$16,VLOOKUP($GK156,'Progress check conditions'!$O$16:$P$18,2,TRUE),IF($M156='Progress check conditions'!$N$19,VLOOKUP($GK156,'Progress check conditions'!$O$19:$P$21,2,TRUE),VLOOKUP($GK156,'Progress check conditions'!$O$22:$P$24,2,TRUE))))))),"No judgement")</f>
        <v>No judgement</v>
      </c>
      <c r="GM156" s="115"/>
      <c r="GN156" s="116"/>
      <c r="GO156" s="117"/>
      <c r="GP156" s="1"/>
      <c r="GQ156" s="4"/>
      <c r="GR156" s="4"/>
      <c r="GS156" s="8"/>
      <c r="GT156" s="6"/>
      <c r="GU156" s="6"/>
      <c r="GV156" s="6"/>
      <c r="GW156" s="5"/>
      <c r="GX156" s="1"/>
      <c r="GY156" s="4"/>
      <c r="GZ156" s="4"/>
      <c r="HA156" s="8"/>
      <c r="HB156" s="6"/>
      <c r="HC156" s="4"/>
      <c r="HD156" s="4"/>
      <c r="HE156" s="9"/>
      <c r="HF156" s="1"/>
      <c r="HG156" s="4"/>
      <c r="HH156" s="4"/>
      <c r="HI156" s="8"/>
      <c r="HJ156" s="6"/>
      <c r="HK156" s="4"/>
      <c r="HL156" s="4"/>
      <c r="HM156" s="9"/>
      <c r="HN156" s="130">
        <f>'Multipliers for tiers'!$O$4*SUM(GP156,GT156,GX156,HB156,HF156,HJ156)+'Multipliers for tiers'!$O$5*SUM(GQ156,GU156,GY156,HC156,HG156,HK156)+'Multipliers for tiers'!$O$6*SUM(GR156,GV156,GZ156,HD156,HH156,HL156)+'Multipliers for tiers'!$O$7*SUM(GS156,GW156,HA156,HE156,HI156,HM156)</f>
        <v>0</v>
      </c>
      <c r="HO156" s="144">
        <f t="shared" si="28"/>
        <v>0</v>
      </c>
      <c r="HP156" s="136" t="str">
        <f t="shared" si="29"/>
        <v xml:space="preserve"> </v>
      </c>
      <c r="HQ156" s="164" t="str">
        <f>IFERROR(IF($M156='Progress check conditions'!$N$4,VLOOKUP($HP156,'Progress check conditions'!$S$4:$T$6,2,TRUE),IF($M156='Progress check conditions'!$N$7,VLOOKUP($HP156,'Progress check conditions'!$S$7:$T$9,2,TRUE),IF($M156='Progress check conditions'!$N$10,VLOOKUP($HP156,'Progress check conditions'!$S$10:$T$12,2,TRUE),IF($M156='Progress check conditions'!$N$13,VLOOKUP($HP156,'Progress check conditions'!$S$13:$T$15,2,TRUE),IF($M156='Progress check conditions'!$N$16,VLOOKUP($HP156,'Progress check conditions'!$S$16:$T$18,2,TRUE),IF($M156='Progress check conditions'!$N$19,VLOOKUP($HP156,'Progress check conditions'!$S$19:$T$21,2,TRUE),VLOOKUP($HP156,'Progress check conditions'!$S$22:$T$24,2,TRUE))))))),"No judgement")</f>
        <v>No judgement</v>
      </c>
      <c r="HR156" s="115"/>
      <c r="HS156" s="116"/>
      <c r="HT156" s="117"/>
    </row>
    <row r="157" spans="1:228" x14ac:dyDescent="0.3">
      <c r="A157" s="156"/>
      <c r="B157" s="110"/>
      <c r="C157" s="111"/>
      <c r="D157" s="109"/>
      <c r="E157" s="112"/>
      <c r="F157" s="112"/>
      <c r="G157" s="112"/>
      <c r="H157" s="112"/>
      <c r="I157" s="113"/>
      <c r="J157" s="109"/>
      <c r="K157" s="113"/>
      <c r="L157" s="109"/>
      <c r="M157" s="114"/>
      <c r="N157" s="1"/>
      <c r="O157" s="5"/>
      <c r="P157" s="8"/>
      <c r="Q157" s="6"/>
      <c r="R157" s="5"/>
      <c r="S157" s="9"/>
      <c r="T157" s="1"/>
      <c r="U157" s="4"/>
      <c r="V157" s="8"/>
      <c r="W157" s="6"/>
      <c r="X157" s="4"/>
      <c r="Y157" s="9"/>
      <c r="Z157" s="1"/>
      <c r="AA157" s="4"/>
      <c r="AB157" s="8"/>
      <c r="AC157" s="6"/>
      <c r="AD157" s="4"/>
      <c r="AE157" s="9"/>
      <c r="AF157" s="1"/>
      <c r="AG157" s="3"/>
      <c r="AH157" s="7"/>
      <c r="AI157" s="3"/>
      <c r="AJ157" s="4"/>
      <c r="AK157" s="15"/>
      <c r="AL157" s="1"/>
      <c r="AM157" s="3"/>
      <c r="AN157" s="7"/>
      <c r="AO157" s="3"/>
      <c r="AP157" s="4"/>
      <c r="AQ157" s="15"/>
      <c r="AR157" s="1"/>
      <c r="AS157" s="3"/>
      <c r="AT157" s="43"/>
      <c r="AU157" s="130">
        <f>'Multipliers for tiers'!$C$4*SUM(N157,Q157,T157,W157,AF157,AC157,AI157,Z157,AL157,AO157,AR157)+'Multipliers for tiers'!$C$5*SUM(O157,R157,U157,X157,AG157,AD157,AJ157,AA157,AM157,AP157,AS157)+'Multipliers for tiers'!$C$6*SUM(P157,S157,V157,Y157,AH157,AE157,AK157,AB157,AN157,AQ157,AT157)</f>
        <v>0</v>
      </c>
      <c r="AV157" s="141">
        <f t="shared" si="20"/>
        <v>0</v>
      </c>
      <c r="AW157" s="151" t="str">
        <f t="shared" si="21"/>
        <v xml:space="preserve"> </v>
      </c>
      <c r="AX157" s="164" t="str">
        <f>IFERROR(IF($M157='Progress check conditions'!$B$4,VLOOKUP($AW157,'Progress check conditions'!$C$4:$D$6,2,TRUE),IF($M157='Progress check conditions'!$B$7,VLOOKUP($AW157,'Progress check conditions'!$C$7:$D$9,2,TRUE),IF($M157='Progress check conditions'!$B$10,VLOOKUP($AW157,'Progress check conditions'!$C$10:$D$12,2,TRUE),IF($M157='Progress check conditions'!$B$13,VLOOKUP($AW157,'Progress check conditions'!$C$13:$D$15,2,TRUE),IF($M157='Progress check conditions'!$B$16,VLOOKUP($AW157,'Progress check conditions'!$C$16:$D$18,2,TRUE),IF($M157='Progress check conditions'!$B$19,VLOOKUP($AW157,'Progress check conditions'!$C$19:$D$21,2,TRUE),VLOOKUP($AW157,'Progress check conditions'!$C$22:$D$24,2,TRUE))))))),"No judgement")</f>
        <v>No judgement</v>
      </c>
      <c r="AY157" s="115"/>
      <c r="AZ157" s="116"/>
      <c r="BA157" s="117"/>
      <c r="BB157" s="6"/>
      <c r="BC157" s="5"/>
      <c r="BD157" s="8"/>
      <c r="BE157" s="6"/>
      <c r="BF157" s="5"/>
      <c r="BG157" s="9"/>
      <c r="BH157" s="1"/>
      <c r="BI157" s="4"/>
      <c r="BJ157" s="8"/>
      <c r="BK157" s="6"/>
      <c r="BL157" s="4"/>
      <c r="BM157" s="9"/>
      <c r="BN157" s="1"/>
      <c r="BO157" s="4"/>
      <c r="BP157" s="8"/>
      <c r="BQ157" s="6"/>
      <c r="BR157" s="4"/>
      <c r="BS157" s="9"/>
      <c r="BT157" s="1"/>
      <c r="BU157" s="3"/>
      <c r="BV157" s="7"/>
      <c r="BW157" s="3"/>
      <c r="BX157" s="4"/>
      <c r="BY157" s="15"/>
      <c r="BZ157" s="1"/>
      <c r="CA157" s="3"/>
      <c r="CB157" s="7"/>
      <c r="CC157" s="3"/>
      <c r="CD157" s="4"/>
      <c r="CE157" s="15"/>
      <c r="CF157" s="1"/>
      <c r="CG157" s="3"/>
      <c r="CH157" s="7"/>
      <c r="CI157" s="2"/>
      <c r="CJ157" s="4"/>
      <c r="CK157" s="19"/>
      <c r="CL157" s="3"/>
      <c r="CM157" s="4"/>
      <c r="CN157" s="15"/>
      <c r="CO157" s="130">
        <f>'Multipliers for tiers'!$F$4*SUM(BB157,BE157,BH157,BK157,BN157,BQ157,BZ157,BW157,CC157,BT157,CF157,CI157,CL157)+'Multipliers for tiers'!$F$5*SUM(BC157,BF157,BI157,BL157,BO157,BR157,CA157,BX157,CD157,BU157,CG157,CJ157,CM157)+'Multipliers for tiers'!$F$6*SUM(BD157,BG157,BJ157,BM157,BP157,BS157,CB157,BY157,CE157,BV157,CH157,CK157,CN157)</f>
        <v>0</v>
      </c>
      <c r="CP157" s="144">
        <f t="shared" si="22"/>
        <v>0</v>
      </c>
      <c r="CQ157" s="133" t="str">
        <f t="shared" si="23"/>
        <v xml:space="preserve"> </v>
      </c>
      <c r="CR157" s="164" t="str">
        <f>IFERROR(IF($M157='Progress check conditions'!$F$4,VLOOKUP($CQ157,'Progress check conditions'!$G$4:$H$6,2,TRUE),IF($M157='Progress check conditions'!$F$7,VLOOKUP($CQ157,'Progress check conditions'!$G$7:$H$9,2,TRUE),IF($M157='Progress check conditions'!$F$10,VLOOKUP($CQ157,'Progress check conditions'!$G$10:$H$12,2,TRUE),IF($M157='Progress check conditions'!$F$13,VLOOKUP($CQ157,'Progress check conditions'!$G$13:$H$15,2,TRUE),IF($M157='Progress check conditions'!$F$16,VLOOKUP($CQ157,'Progress check conditions'!$G$16:$H$18,2,TRUE),IF($M157='Progress check conditions'!$F$19,VLOOKUP($CQ157,'Progress check conditions'!$G$19:$H$21,2,TRUE),VLOOKUP($CQ157,'Progress check conditions'!$G$22:$H$24,2,TRUE))))))),"No judgement")</f>
        <v>No judgement</v>
      </c>
      <c r="CS157" s="115"/>
      <c r="CT157" s="116"/>
      <c r="CU157" s="117"/>
      <c r="CV157" s="1"/>
      <c r="CW157" s="5"/>
      <c r="CX157" s="8"/>
      <c r="CY157" s="6"/>
      <c r="CZ157" s="5"/>
      <c r="DA157" s="9"/>
      <c r="DB157" s="1"/>
      <c r="DC157" s="4"/>
      <c r="DD157" s="8"/>
      <c r="DE157" s="6"/>
      <c r="DF157" s="4"/>
      <c r="DG157" s="9"/>
      <c r="DH157" s="1"/>
      <c r="DI157" s="4"/>
      <c r="DJ157" s="8"/>
      <c r="DK157" s="6"/>
      <c r="DL157" s="4"/>
      <c r="DM157" s="9"/>
      <c r="DN157" s="1"/>
      <c r="DO157" s="3"/>
      <c r="DP157" s="7"/>
      <c r="DQ157" s="3"/>
      <c r="DR157" s="4"/>
      <c r="DS157" s="15"/>
      <c r="DT157" s="1"/>
      <c r="DU157" s="3"/>
      <c r="DV157" s="7"/>
      <c r="DW157" s="3"/>
      <c r="DX157" s="4"/>
      <c r="DY157" s="15"/>
      <c r="DZ157" s="1"/>
      <c r="EA157" s="3"/>
      <c r="EB157" s="7"/>
      <c r="EC157" s="3"/>
      <c r="ED157" s="4"/>
      <c r="EE157" s="15"/>
      <c r="EF157" s="130">
        <f>'Multipliers for tiers'!$I$4*SUM(CV157,CY157,DB157,DE157,DH157,DQ157,DN157,DT157,DK157,DW157,DZ157,EC157)+'Multipliers for tiers'!$I$5*SUM(CW157,CZ157,DC157,DF157,DI157,DR157,DO157,DU157,DL157,DX157,EA157,ED157)+'Multipliers for tiers'!$I$6*SUM(CX157,DA157,DD157,DG157,DJ157,DS157,DP157,DV157,DM157,DY157,EB157,EE157)</f>
        <v>0</v>
      </c>
      <c r="EG157" s="144">
        <f t="shared" si="24"/>
        <v>0</v>
      </c>
      <c r="EH157" s="133" t="str">
        <f t="shared" si="25"/>
        <v xml:space="preserve"> </v>
      </c>
      <c r="EI157" s="164" t="str">
        <f>IFERROR(IF($M157='Progress check conditions'!$J$4,VLOOKUP($EH157,'Progress check conditions'!$K$4:$L$6,2,TRUE),IF($M157='Progress check conditions'!$J$7,VLOOKUP($EH157,'Progress check conditions'!$K$7:$L$9,2,TRUE),IF($M157='Progress check conditions'!$J$10,VLOOKUP($EH157,'Progress check conditions'!$K$10:$L$12,2,TRUE),IF($M157='Progress check conditions'!$J$13,VLOOKUP($EH157,'Progress check conditions'!$K$13:$L$15,2,TRUE),IF($M157='Progress check conditions'!$J$16,VLOOKUP($EH157,'Progress check conditions'!$K$16:$L$18,2,TRUE),IF($M157='Progress check conditions'!$J$19,VLOOKUP($EH157,'Progress check conditions'!$K$19:$L$21,2,TRUE),VLOOKUP($EH157,'Progress check conditions'!$K$22:$L$24,2,TRUE))))))),"No judgement")</f>
        <v>No judgement</v>
      </c>
      <c r="EJ157" s="115"/>
      <c r="EK157" s="116"/>
      <c r="EL157" s="117"/>
      <c r="EM157" s="1"/>
      <c r="EN157" s="4"/>
      <c r="EO157" s="16"/>
      <c r="EP157" s="8"/>
      <c r="EQ157" s="6"/>
      <c r="ER157" s="6"/>
      <c r="ES157" s="6"/>
      <c r="ET157" s="5"/>
      <c r="EU157" s="1"/>
      <c r="EV157" s="4"/>
      <c r="EW157" s="16"/>
      <c r="EX157" s="8"/>
      <c r="EY157" s="6"/>
      <c r="EZ157" s="4"/>
      <c r="FA157" s="16"/>
      <c r="FB157" s="9"/>
      <c r="FC157" s="1"/>
      <c r="FD157" s="4"/>
      <c r="FE157" s="16"/>
      <c r="FF157" s="8"/>
      <c r="FG157" s="6"/>
      <c r="FH157" s="4"/>
      <c r="FI157" s="16"/>
      <c r="FJ157" s="9"/>
      <c r="FK157" s="1"/>
      <c r="FL157" s="4"/>
      <c r="FM157" s="16"/>
      <c r="FN157" s="7"/>
      <c r="FO157" s="3"/>
      <c r="FP157" s="5"/>
      <c r="FQ157" s="5"/>
      <c r="FR157" s="15"/>
      <c r="FS157" s="1"/>
      <c r="FT157" s="4"/>
      <c r="FU157" s="16"/>
      <c r="FV157" s="7"/>
      <c r="FW157" s="3"/>
      <c r="FX157" s="5"/>
      <c r="FY157" s="5"/>
      <c r="FZ157" s="15"/>
      <c r="GA157" s="1"/>
      <c r="GB157" s="4"/>
      <c r="GC157" s="4"/>
      <c r="GD157" s="7"/>
      <c r="GE157" s="3"/>
      <c r="GF157" s="5"/>
      <c r="GG157" s="5"/>
      <c r="GH157" s="15"/>
      <c r="GI157" s="130">
        <f>'Multipliers for tiers'!$L$4*SUM(EM157,EQ157,EU157,EY157,FC157,FG157,FK157,FO157,FS157,FW157,GA157,GE157)+'Multipliers for tiers'!$L$5*SUM(EN157,ER157,EV157,EZ157,FD157,FH157,FL157,FP157,FT157,FX157,GB157,GF157)+'Multipliers for tiers'!$L$6*SUM(EO157,ES157,EW157,FA157,FE157,FI157,FM157,FQ157,FU157,FY157,GC157,GG157)+'Multipliers for tiers'!$L$7*SUM(EP157,ET157,EX157,FB157,FF157,FJ157,FN157,FR157,FV157,FZ157,GD157,GH157)</f>
        <v>0</v>
      </c>
      <c r="GJ157" s="144">
        <f t="shared" si="26"/>
        <v>0</v>
      </c>
      <c r="GK157" s="136" t="str">
        <f t="shared" si="27"/>
        <v xml:space="preserve"> </v>
      </c>
      <c r="GL157" s="164" t="str">
        <f>IFERROR(IF($M157='Progress check conditions'!$N$4,VLOOKUP($GK157,'Progress check conditions'!$O$4:$P$6,2,TRUE),IF($M157='Progress check conditions'!$N$7,VLOOKUP($GK157,'Progress check conditions'!$O$7:$P$9,2,TRUE),IF($M157='Progress check conditions'!$N$10,VLOOKUP($GK157,'Progress check conditions'!$O$10:$P$12,2,TRUE),IF($M157='Progress check conditions'!$N$13,VLOOKUP($GK157,'Progress check conditions'!$O$13:$P$15,2,TRUE),IF($M157='Progress check conditions'!$N$16,VLOOKUP($GK157,'Progress check conditions'!$O$16:$P$18,2,TRUE),IF($M157='Progress check conditions'!$N$19,VLOOKUP($GK157,'Progress check conditions'!$O$19:$P$21,2,TRUE),VLOOKUP($GK157,'Progress check conditions'!$O$22:$P$24,2,TRUE))))))),"No judgement")</f>
        <v>No judgement</v>
      </c>
      <c r="GM157" s="115"/>
      <c r="GN157" s="116"/>
      <c r="GO157" s="117"/>
      <c r="GP157" s="1"/>
      <c r="GQ157" s="4"/>
      <c r="GR157" s="4"/>
      <c r="GS157" s="8"/>
      <c r="GT157" s="6"/>
      <c r="GU157" s="6"/>
      <c r="GV157" s="6"/>
      <c r="GW157" s="5"/>
      <c r="GX157" s="1"/>
      <c r="GY157" s="4"/>
      <c r="GZ157" s="4"/>
      <c r="HA157" s="8"/>
      <c r="HB157" s="6"/>
      <c r="HC157" s="4"/>
      <c r="HD157" s="4"/>
      <c r="HE157" s="9"/>
      <c r="HF157" s="1"/>
      <c r="HG157" s="4"/>
      <c r="HH157" s="4"/>
      <c r="HI157" s="8"/>
      <c r="HJ157" s="6"/>
      <c r="HK157" s="4"/>
      <c r="HL157" s="4"/>
      <c r="HM157" s="9"/>
      <c r="HN157" s="130">
        <f>'Multipliers for tiers'!$O$4*SUM(GP157,GT157,GX157,HB157,HF157,HJ157)+'Multipliers for tiers'!$O$5*SUM(GQ157,GU157,GY157,HC157,HG157,HK157)+'Multipliers for tiers'!$O$6*SUM(GR157,GV157,GZ157,HD157,HH157,HL157)+'Multipliers for tiers'!$O$7*SUM(GS157,GW157,HA157,HE157,HI157,HM157)</f>
        <v>0</v>
      </c>
      <c r="HO157" s="144">
        <f t="shared" si="28"/>
        <v>0</v>
      </c>
      <c r="HP157" s="136" t="str">
        <f t="shared" si="29"/>
        <v xml:space="preserve"> </v>
      </c>
      <c r="HQ157" s="164" t="str">
        <f>IFERROR(IF($M157='Progress check conditions'!$N$4,VLOOKUP($HP157,'Progress check conditions'!$S$4:$T$6,2,TRUE),IF($M157='Progress check conditions'!$N$7,VLOOKUP($HP157,'Progress check conditions'!$S$7:$T$9,2,TRUE),IF($M157='Progress check conditions'!$N$10,VLOOKUP($HP157,'Progress check conditions'!$S$10:$T$12,2,TRUE),IF($M157='Progress check conditions'!$N$13,VLOOKUP($HP157,'Progress check conditions'!$S$13:$T$15,2,TRUE),IF($M157='Progress check conditions'!$N$16,VLOOKUP($HP157,'Progress check conditions'!$S$16:$T$18,2,TRUE),IF($M157='Progress check conditions'!$N$19,VLOOKUP($HP157,'Progress check conditions'!$S$19:$T$21,2,TRUE),VLOOKUP($HP157,'Progress check conditions'!$S$22:$T$24,2,TRUE))))))),"No judgement")</f>
        <v>No judgement</v>
      </c>
      <c r="HR157" s="115"/>
      <c r="HS157" s="116"/>
      <c r="HT157" s="117"/>
    </row>
    <row r="158" spans="1:228" x14ac:dyDescent="0.3">
      <c r="A158" s="156"/>
      <c r="B158" s="110"/>
      <c r="C158" s="111"/>
      <c r="D158" s="109"/>
      <c r="E158" s="112"/>
      <c r="F158" s="112"/>
      <c r="G158" s="112"/>
      <c r="H158" s="112"/>
      <c r="I158" s="113"/>
      <c r="J158" s="109"/>
      <c r="K158" s="113"/>
      <c r="L158" s="109"/>
      <c r="M158" s="114"/>
      <c r="N158" s="1"/>
      <c r="O158" s="5"/>
      <c r="P158" s="8"/>
      <c r="Q158" s="6"/>
      <c r="R158" s="5"/>
      <c r="S158" s="9"/>
      <c r="T158" s="1"/>
      <c r="U158" s="4"/>
      <c r="V158" s="8"/>
      <c r="W158" s="6"/>
      <c r="X158" s="4"/>
      <c r="Y158" s="9"/>
      <c r="Z158" s="1"/>
      <c r="AA158" s="4"/>
      <c r="AB158" s="8"/>
      <c r="AC158" s="6"/>
      <c r="AD158" s="4"/>
      <c r="AE158" s="9"/>
      <c r="AF158" s="1"/>
      <c r="AG158" s="3"/>
      <c r="AH158" s="7"/>
      <c r="AI158" s="3"/>
      <c r="AJ158" s="4"/>
      <c r="AK158" s="15"/>
      <c r="AL158" s="1"/>
      <c r="AM158" s="3"/>
      <c r="AN158" s="7"/>
      <c r="AO158" s="3"/>
      <c r="AP158" s="4"/>
      <c r="AQ158" s="15"/>
      <c r="AR158" s="1"/>
      <c r="AS158" s="3"/>
      <c r="AT158" s="43"/>
      <c r="AU158" s="130">
        <f>'Multipliers for tiers'!$C$4*SUM(N158,Q158,T158,W158,AF158,AC158,AI158,Z158,AL158,AO158,AR158)+'Multipliers for tiers'!$C$5*SUM(O158,R158,U158,X158,AG158,AD158,AJ158,AA158,AM158,AP158,AS158)+'Multipliers for tiers'!$C$6*SUM(P158,S158,V158,Y158,AH158,AE158,AK158,AB158,AN158,AQ158,AT158)</f>
        <v>0</v>
      </c>
      <c r="AV158" s="141">
        <f t="shared" si="20"/>
        <v>0</v>
      </c>
      <c r="AW158" s="151" t="str">
        <f t="shared" si="21"/>
        <v xml:space="preserve"> </v>
      </c>
      <c r="AX158" s="164" t="str">
        <f>IFERROR(IF($M158='Progress check conditions'!$B$4,VLOOKUP($AW158,'Progress check conditions'!$C$4:$D$6,2,TRUE),IF($M158='Progress check conditions'!$B$7,VLOOKUP($AW158,'Progress check conditions'!$C$7:$D$9,2,TRUE),IF($M158='Progress check conditions'!$B$10,VLOOKUP($AW158,'Progress check conditions'!$C$10:$D$12,2,TRUE),IF($M158='Progress check conditions'!$B$13,VLOOKUP($AW158,'Progress check conditions'!$C$13:$D$15,2,TRUE),IF($M158='Progress check conditions'!$B$16,VLOOKUP($AW158,'Progress check conditions'!$C$16:$D$18,2,TRUE),IF($M158='Progress check conditions'!$B$19,VLOOKUP($AW158,'Progress check conditions'!$C$19:$D$21,2,TRUE),VLOOKUP($AW158,'Progress check conditions'!$C$22:$D$24,2,TRUE))))))),"No judgement")</f>
        <v>No judgement</v>
      </c>
      <c r="AY158" s="115"/>
      <c r="AZ158" s="116"/>
      <c r="BA158" s="117"/>
      <c r="BB158" s="6"/>
      <c r="BC158" s="5"/>
      <c r="BD158" s="8"/>
      <c r="BE158" s="6"/>
      <c r="BF158" s="5"/>
      <c r="BG158" s="9"/>
      <c r="BH158" s="1"/>
      <c r="BI158" s="4"/>
      <c r="BJ158" s="8"/>
      <c r="BK158" s="6"/>
      <c r="BL158" s="4"/>
      <c r="BM158" s="9"/>
      <c r="BN158" s="1"/>
      <c r="BO158" s="4"/>
      <c r="BP158" s="8"/>
      <c r="BQ158" s="6"/>
      <c r="BR158" s="4"/>
      <c r="BS158" s="9"/>
      <c r="BT158" s="1"/>
      <c r="BU158" s="3"/>
      <c r="BV158" s="7"/>
      <c r="BW158" s="3"/>
      <c r="BX158" s="4"/>
      <c r="BY158" s="15"/>
      <c r="BZ158" s="1"/>
      <c r="CA158" s="3"/>
      <c r="CB158" s="7"/>
      <c r="CC158" s="3"/>
      <c r="CD158" s="4"/>
      <c r="CE158" s="15"/>
      <c r="CF158" s="1"/>
      <c r="CG158" s="3"/>
      <c r="CH158" s="7"/>
      <c r="CI158" s="2"/>
      <c r="CJ158" s="4"/>
      <c r="CK158" s="19"/>
      <c r="CL158" s="3"/>
      <c r="CM158" s="4"/>
      <c r="CN158" s="15"/>
      <c r="CO158" s="130">
        <f>'Multipliers for tiers'!$F$4*SUM(BB158,BE158,BH158,BK158,BN158,BQ158,BZ158,BW158,CC158,BT158,CF158,CI158,CL158)+'Multipliers for tiers'!$F$5*SUM(BC158,BF158,BI158,BL158,BO158,BR158,CA158,BX158,CD158,BU158,CG158,CJ158,CM158)+'Multipliers for tiers'!$F$6*SUM(BD158,BG158,BJ158,BM158,BP158,BS158,CB158,BY158,CE158,BV158,CH158,CK158,CN158)</f>
        <v>0</v>
      </c>
      <c r="CP158" s="144">
        <f t="shared" si="22"/>
        <v>0</v>
      </c>
      <c r="CQ158" s="133" t="str">
        <f t="shared" si="23"/>
        <v xml:space="preserve"> </v>
      </c>
      <c r="CR158" s="164" t="str">
        <f>IFERROR(IF($M158='Progress check conditions'!$F$4,VLOOKUP($CQ158,'Progress check conditions'!$G$4:$H$6,2,TRUE),IF($M158='Progress check conditions'!$F$7,VLOOKUP($CQ158,'Progress check conditions'!$G$7:$H$9,2,TRUE),IF($M158='Progress check conditions'!$F$10,VLOOKUP($CQ158,'Progress check conditions'!$G$10:$H$12,2,TRUE),IF($M158='Progress check conditions'!$F$13,VLOOKUP($CQ158,'Progress check conditions'!$G$13:$H$15,2,TRUE),IF($M158='Progress check conditions'!$F$16,VLOOKUP($CQ158,'Progress check conditions'!$G$16:$H$18,2,TRUE),IF($M158='Progress check conditions'!$F$19,VLOOKUP($CQ158,'Progress check conditions'!$G$19:$H$21,2,TRUE),VLOOKUP($CQ158,'Progress check conditions'!$G$22:$H$24,2,TRUE))))))),"No judgement")</f>
        <v>No judgement</v>
      </c>
      <c r="CS158" s="115"/>
      <c r="CT158" s="116"/>
      <c r="CU158" s="117"/>
      <c r="CV158" s="1"/>
      <c r="CW158" s="5"/>
      <c r="CX158" s="8"/>
      <c r="CY158" s="6"/>
      <c r="CZ158" s="5"/>
      <c r="DA158" s="9"/>
      <c r="DB158" s="1"/>
      <c r="DC158" s="4"/>
      <c r="DD158" s="8"/>
      <c r="DE158" s="6"/>
      <c r="DF158" s="4"/>
      <c r="DG158" s="9"/>
      <c r="DH158" s="1"/>
      <c r="DI158" s="4"/>
      <c r="DJ158" s="8"/>
      <c r="DK158" s="6"/>
      <c r="DL158" s="4"/>
      <c r="DM158" s="9"/>
      <c r="DN158" s="1"/>
      <c r="DO158" s="3"/>
      <c r="DP158" s="7"/>
      <c r="DQ158" s="3"/>
      <c r="DR158" s="4"/>
      <c r="DS158" s="15"/>
      <c r="DT158" s="1"/>
      <c r="DU158" s="3"/>
      <c r="DV158" s="7"/>
      <c r="DW158" s="3"/>
      <c r="DX158" s="4"/>
      <c r="DY158" s="15"/>
      <c r="DZ158" s="1"/>
      <c r="EA158" s="3"/>
      <c r="EB158" s="7"/>
      <c r="EC158" s="3"/>
      <c r="ED158" s="4"/>
      <c r="EE158" s="15"/>
      <c r="EF158" s="130">
        <f>'Multipliers for tiers'!$I$4*SUM(CV158,CY158,DB158,DE158,DH158,DQ158,DN158,DT158,DK158,DW158,DZ158,EC158)+'Multipliers for tiers'!$I$5*SUM(CW158,CZ158,DC158,DF158,DI158,DR158,DO158,DU158,DL158,DX158,EA158,ED158)+'Multipliers for tiers'!$I$6*SUM(CX158,DA158,DD158,DG158,DJ158,DS158,DP158,DV158,DM158,DY158,EB158,EE158)</f>
        <v>0</v>
      </c>
      <c r="EG158" s="144">
        <f t="shared" si="24"/>
        <v>0</v>
      </c>
      <c r="EH158" s="133" t="str">
        <f t="shared" si="25"/>
        <v xml:space="preserve"> </v>
      </c>
      <c r="EI158" s="164" t="str">
        <f>IFERROR(IF($M158='Progress check conditions'!$J$4,VLOOKUP($EH158,'Progress check conditions'!$K$4:$L$6,2,TRUE),IF($M158='Progress check conditions'!$J$7,VLOOKUP($EH158,'Progress check conditions'!$K$7:$L$9,2,TRUE),IF($M158='Progress check conditions'!$J$10,VLOOKUP($EH158,'Progress check conditions'!$K$10:$L$12,2,TRUE),IF($M158='Progress check conditions'!$J$13,VLOOKUP($EH158,'Progress check conditions'!$K$13:$L$15,2,TRUE),IF($M158='Progress check conditions'!$J$16,VLOOKUP($EH158,'Progress check conditions'!$K$16:$L$18,2,TRUE),IF($M158='Progress check conditions'!$J$19,VLOOKUP($EH158,'Progress check conditions'!$K$19:$L$21,2,TRUE),VLOOKUP($EH158,'Progress check conditions'!$K$22:$L$24,2,TRUE))))))),"No judgement")</f>
        <v>No judgement</v>
      </c>
      <c r="EJ158" s="115"/>
      <c r="EK158" s="116"/>
      <c r="EL158" s="117"/>
      <c r="EM158" s="1"/>
      <c r="EN158" s="4"/>
      <c r="EO158" s="16"/>
      <c r="EP158" s="8"/>
      <c r="EQ158" s="6"/>
      <c r="ER158" s="6"/>
      <c r="ES158" s="6"/>
      <c r="ET158" s="5"/>
      <c r="EU158" s="1"/>
      <c r="EV158" s="4"/>
      <c r="EW158" s="16"/>
      <c r="EX158" s="8"/>
      <c r="EY158" s="6"/>
      <c r="EZ158" s="4"/>
      <c r="FA158" s="16"/>
      <c r="FB158" s="9"/>
      <c r="FC158" s="1"/>
      <c r="FD158" s="4"/>
      <c r="FE158" s="16"/>
      <c r="FF158" s="8"/>
      <c r="FG158" s="6"/>
      <c r="FH158" s="4"/>
      <c r="FI158" s="16"/>
      <c r="FJ158" s="9"/>
      <c r="FK158" s="1"/>
      <c r="FL158" s="4"/>
      <c r="FM158" s="16"/>
      <c r="FN158" s="7"/>
      <c r="FO158" s="3"/>
      <c r="FP158" s="5"/>
      <c r="FQ158" s="5"/>
      <c r="FR158" s="15"/>
      <c r="FS158" s="1"/>
      <c r="FT158" s="4"/>
      <c r="FU158" s="16"/>
      <c r="FV158" s="7"/>
      <c r="FW158" s="3"/>
      <c r="FX158" s="5"/>
      <c r="FY158" s="5"/>
      <c r="FZ158" s="15"/>
      <c r="GA158" s="1"/>
      <c r="GB158" s="4"/>
      <c r="GC158" s="4"/>
      <c r="GD158" s="7"/>
      <c r="GE158" s="3"/>
      <c r="GF158" s="5"/>
      <c r="GG158" s="5"/>
      <c r="GH158" s="15"/>
      <c r="GI158" s="130">
        <f>'Multipliers for tiers'!$L$4*SUM(EM158,EQ158,EU158,EY158,FC158,FG158,FK158,FO158,FS158,FW158,GA158,GE158)+'Multipliers for tiers'!$L$5*SUM(EN158,ER158,EV158,EZ158,FD158,FH158,FL158,FP158,FT158,FX158,GB158,GF158)+'Multipliers for tiers'!$L$6*SUM(EO158,ES158,EW158,FA158,FE158,FI158,FM158,FQ158,FU158,FY158,GC158,GG158)+'Multipliers for tiers'!$L$7*SUM(EP158,ET158,EX158,FB158,FF158,FJ158,FN158,FR158,FV158,FZ158,GD158,GH158)</f>
        <v>0</v>
      </c>
      <c r="GJ158" s="144">
        <f t="shared" si="26"/>
        <v>0</v>
      </c>
      <c r="GK158" s="136" t="str">
        <f t="shared" si="27"/>
        <v xml:space="preserve"> </v>
      </c>
      <c r="GL158" s="164" t="str">
        <f>IFERROR(IF($M158='Progress check conditions'!$N$4,VLOOKUP($GK158,'Progress check conditions'!$O$4:$P$6,2,TRUE),IF($M158='Progress check conditions'!$N$7,VLOOKUP($GK158,'Progress check conditions'!$O$7:$P$9,2,TRUE),IF($M158='Progress check conditions'!$N$10,VLOOKUP($GK158,'Progress check conditions'!$O$10:$P$12,2,TRUE),IF($M158='Progress check conditions'!$N$13,VLOOKUP($GK158,'Progress check conditions'!$O$13:$P$15,2,TRUE),IF($M158='Progress check conditions'!$N$16,VLOOKUP($GK158,'Progress check conditions'!$O$16:$P$18,2,TRUE),IF($M158='Progress check conditions'!$N$19,VLOOKUP($GK158,'Progress check conditions'!$O$19:$P$21,2,TRUE),VLOOKUP($GK158,'Progress check conditions'!$O$22:$P$24,2,TRUE))))))),"No judgement")</f>
        <v>No judgement</v>
      </c>
      <c r="GM158" s="115"/>
      <c r="GN158" s="116"/>
      <c r="GO158" s="117"/>
      <c r="GP158" s="1"/>
      <c r="GQ158" s="4"/>
      <c r="GR158" s="4"/>
      <c r="GS158" s="8"/>
      <c r="GT158" s="6"/>
      <c r="GU158" s="6"/>
      <c r="GV158" s="6"/>
      <c r="GW158" s="5"/>
      <c r="GX158" s="1"/>
      <c r="GY158" s="4"/>
      <c r="GZ158" s="4"/>
      <c r="HA158" s="8"/>
      <c r="HB158" s="6"/>
      <c r="HC158" s="4"/>
      <c r="HD158" s="4"/>
      <c r="HE158" s="9"/>
      <c r="HF158" s="1"/>
      <c r="HG158" s="4"/>
      <c r="HH158" s="4"/>
      <c r="HI158" s="8"/>
      <c r="HJ158" s="6"/>
      <c r="HK158" s="4"/>
      <c r="HL158" s="4"/>
      <c r="HM158" s="9"/>
      <c r="HN158" s="130">
        <f>'Multipliers for tiers'!$O$4*SUM(GP158,GT158,GX158,HB158,HF158,HJ158)+'Multipliers for tiers'!$O$5*SUM(GQ158,GU158,GY158,HC158,HG158,HK158)+'Multipliers for tiers'!$O$6*SUM(GR158,GV158,GZ158,HD158,HH158,HL158)+'Multipliers for tiers'!$O$7*SUM(GS158,GW158,HA158,HE158,HI158,HM158)</f>
        <v>0</v>
      </c>
      <c r="HO158" s="144">
        <f t="shared" si="28"/>
        <v>0</v>
      </c>
      <c r="HP158" s="136" t="str">
        <f t="shared" si="29"/>
        <v xml:space="preserve"> </v>
      </c>
      <c r="HQ158" s="164" t="str">
        <f>IFERROR(IF($M158='Progress check conditions'!$N$4,VLOOKUP($HP158,'Progress check conditions'!$S$4:$T$6,2,TRUE),IF($M158='Progress check conditions'!$N$7,VLOOKUP($HP158,'Progress check conditions'!$S$7:$T$9,2,TRUE),IF($M158='Progress check conditions'!$N$10,VLOOKUP($HP158,'Progress check conditions'!$S$10:$T$12,2,TRUE),IF($M158='Progress check conditions'!$N$13,VLOOKUP($HP158,'Progress check conditions'!$S$13:$T$15,2,TRUE),IF($M158='Progress check conditions'!$N$16,VLOOKUP($HP158,'Progress check conditions'!$S$16:$T$18,2,TRUE),IF($M158='Progress check conditions'!$N$19,VLOOKUP($HP158,'Progress check conditions'!$S$19:$T$21,2,TRUE),VLOOKUP($HP158,'Progress check conditions'!$S$22:$T$24,2,TRUE))))))),"No judgement")</f>
        <v>No judgement</v>
      </c>
      <c r="HR158" s="115"/>
      <c r="HS158" s="116"/>
      <c r="HT158" s="117"/>
    </row>
    <row r="159" spans="1:228" x14ac:dyDescent="0.3">
      <c r="A159" s="156"/>
      <c r="B159" s="110"/>
      <c r="C159" s="111"/>
      <c r="D159" s="109"/>
      <c r="E159" s="112"/>
      <c r="F159" s="112"/>
      <c r="G159" s="112"/>
      <c r="H159" s="112"/>
      <c r="I159" s="113"/>
      <c r="J159" s="109"/>
      <c r="K159" s="113"/>
      <c r="L159" s="109"/>
      <c r="M159" s="114"/>
      <c r="N159" s="1"/>
      <c r="O159" s="5"/>
      <c r="P159" s="8"/>
      <c r="Q159" s="6"/>
      <c r="R159" s="5"/>
      <c r="S159" s="9"/>
      <c r="T159" s="1"/>
      <c r="U159" s="4"/>
      <c r="V159" s="8"/>
      <c r="W159" s="6"/>
      <c r="X159" s="4"/>
      <c r="Y159" s="9"/>
      <c r="Z159" s="1"/>
      <c r="AA159" s="4"/>
      <c r="AB159" s="8"/>
      <c r="AC159" s="6"/>
      <c r="AD159" s="4"/>
      <c r="AE159" s="9"/>
      <c r="AF159" s="1"/>
      <c r="AG159" s="3"/>
      <c r="AH159" s="7"/>
      <c r="AI159" s="3"/>
      <c r="AJ159" s="4"/>
      <c r="AK159" s="15"/>
      <c r="AL159" s="1"/>
      <c r="AM159" s="3"/>
      <c r="AN159" s="7"/>
      <c r="AO159" s="3"/>
      <c r="AP159" s="4"/>
      <c r="AQ159" s="15"/>
      <c r="AR159" s="1"/>
      <c r="AS159" s="3"/>
      <c r="AT159" s="43"/>
      <c r="AU159" s="130">
        <f>'Multipliers for tiers'!$C$4*SUM(N159,Q159,T159,W159,AF159,AC159,AI159,Z159,AL159,AO159,AR159)+'Multipliers for tiers'!$C$5*SUM(O159,R159,U159,X159,AG159,AD159,AJ159,AA159,AM159,AP159,AS159)+'Multipliers for tiers'!$C$6*SUM(P159,S159,V159,Y159,AH159,AE159,AK159,AB159,AN159,AQ159,AT159)</f>
        <v>0</v>
      </c>
      <c r="AV159" s="141">
        <f t="shared" si="20"/>
        <v>0</v>
      </c>
      <c r="AW159" s="151" t="str">
        <f t="shared" si="21"/>
        <v xml:space="preserve"> </v>
      </c>
      <c r="AX159" s="164" t="str">
        <f>IFERROR(IF($M159='Progress check conditions'!$B$4,VLOOKUP($AW159,'Progress check conditions'!$C$4:$D$6,2,TRUE),IF($M159='Progress check conditions'!$B$7,VLOOKUP($AW159,'Progress check conditions'!$C$7:$D$9,2,TRUE),IF($M159='Progress check conditions'!$B$10,VLOOKUP($AW159,'Progress check conditions'!$C$10:$D$12,2,TRUE),IF($M159='Progress check conditions'!$B$13,VLOOKUP($AW159,'Progress check conditions'!$C$13:$D$15,2,TRUE),IF($M159='Progress check conditions'!$B$16,VLOOKUP($AW159,'Progress check conditions'!$C$16:$D$18,2,TRUE),IF($M159='Progress check conditions'!$B$19,VLOOKUP($AW159,'Progress check conditions'!$C$19:$D$21,2,TRUE),VLOOKUP($AW159,'Progress check conditions'!$C$22:$D$24,2,TRUE))))))),"No judgement")</f>
        <v>No judgement</v>
      </c>
      <c r="AY159" s="115"/>
      <c r="AZ159" s="116"/>
      <c r="BA159" s="117"/>
      <c r="BB159" s="6"/>
      <c r="BC159" s="5"/>
      <c r="BD159" s="8"/>
      <c r="BE159" s="6"/>
      <c r="BF159" s="5"/>
      <c r="BG159" s="9"/>
      <c r="BH159" s="1"/>
      <c r="BI159" s="4"/>
      <c r="BJ159" s="8"/>
      <c r="BK159" s="6"/>
      <c r="BL159" s="4"/>
      <c r="BM159" s="9"/>
      <c r="BN159" s="1"/>
      <c r="BO159" s="4"/>
      <c r="BP159" s="8"/>
      <c r="BQ159" s="6"/>
      <c r="BR159" s="4"/>
      <c r="BS159" s="9"/>
      <c r="BT159" s="1"/>
      <c r="BU159" s="3"/>
      <c r="BV159" s="7"/>
      <c r="BW159" s="3"/>
      <c r="BX159" s="4"/>
      <c r="BY159" s="15"/>
      <c r="BZ159" s="1"/>
      <c r="CA159" s="3"/>
      <c r="CB159" s="7"/>
      <c r="CC159" s="3"/>
      <c r="CD159" s="4"/>
      <c r="CE159" s="15"/>
      <c r="CF159" s="1"/>
      <c r="CG159" s="3"/>
      <c r="CH159" s="7"/>
      <c r="CI159" s="2"/>
      <c r="CJ159" s="4"/>
      <c r="CK159" s="19"/>
      <c r="CL159" s="3"/>
      <c r="CM159" s="4"/>
      <c r="CN159" s="15"/>
      <c r="CO159" s="130">
        <f>'Multipliers for tiers'!$F$4*SUM(BB159,BE159,BH159,BK159,BN159,BQ159,BZ159,BW159,CC159,BT159,CF159,CI159,CL159)+'Multipliers for tiers'!$F$5*SUM(BC159,BF159,BI159,BL159,BO159,BR159,CA159,BX159,CD159,BU159,CG159,CJ159,CM159)+'Multipliers for tiers'!$F$6*SUM(BD159,BG159,BJ159,BM159,BP159,BS159,CB159,BY159,CE159,BV159,CH159,CK159,CN159)</f>
        <v>0</v>
      </c>
      <c r="CP159" s="144">
        <f t="shared" si="22"/>
        <v>0</v>
      </c>
      <c r="CQ159" s="133" t="str">
        <f t="shared" si="23"/>
        <v xml:space="preserve"> </v>
      </c>
      <c r="CR159" s="164" t="str">
        <f>IFERROR(IF($M159='Progress check conditions'!$F$4,VLOOKUP($CQ159,'Progress check conditions'!$G$4:$H$6,2,TRUE),IF($M159='Progress check conditions'!$F$7,VLOOKUP($CQ159,'Progress check conditions'!$G$7:$H$9,2,TRUE),IF($M159='Progress check conditions'!$F$10,VLOOKUP($CQ159,'Progress check conditions'!$G$10:$H$12,2,TRUE),IF($M159='Progress check conditions'!$F$13,VLOOKUP($CQ159,'Progress check conditions'!$G$13:$H$15,2,TRUE),IF($M159='Progress check conditions'!$F$16,VLOOKUP($CQ159,'Progress check conditions'!$G$16:$H$18,2,TRUE),IF($M159='Progress check conditions'!$F$19,VLOOKUP($CQ159,'Progress check conditions'!$G$19:$H$21,2,TRUE),VLOOKUP($CQ159,'Progress check conditions'!$G$22:$H$24,2,TRUE))))))),"No judgement")</f>
        <v>No judgement</v>
      </c>
      <c r="CS159" s="115"/>
      <c r="CT159" s="116"/>
      <c r="CU159" s="117"/>
      <c r="CV159" s="1"/>
      <c r="CW159" s="5"/>
      <c r="CX159" s="8"/>
      <c r="CY159" s="6"/>
      <c r="CZ159" s="5"/>
      <c r="DA159" s="9"/>
      <c r="DB159" s="1"/>
      <c r="DC159" s="4"/>
      <c r="DD159" s="8"/>
      <c r="DE159" s="6"/>
      <c r="DF159" s="4"/>
      <c r="DG159" s="9"/>
      <c r="DH159" s="1"/>
      <c r="DI159" s="4"/>
      <c r="DJ159" s="8"/>
      <c r="DK159" s="6"/>
      <c r="DL159" s="4"/>
      <c r="DM159" s="9"/>
      <c r="DN159" s="1"/>
      <c r="DO159" s="3"/>
      <c r="DP159" s="7"/>
      <c r="DQ159" s="3"/>
      <c r="DR159" s="4"/>
      <c r="DS159" s="15"/>
      <c r="DT159" s="1"/>
      <c r="DU159" s="3"/>
      <c r="DV159" s="7"/>
      <c r="DW159" s="3"/>
      <c r="DX159" s="4"/>
      <c r="DY159" s="15"/>
      <c r="DZ159" s="1"/>
      <c r="EA159" s="3"/>
      <c r="EB159" s="7"/>
      <c r="EC159" s="3"/>
      <c r="ED159" s="4"/>
      <c r="EE159" s="15"/>
      <c r="EF159" s="130">
        <f>'Multipliers for tiers'!$I$4*SUM(CV159,CY159,DB159,DE159,DH159,DQ159,DN159,DT159,DK159,DW159,DZ159,EC159)+'Multipliers for tiers'!$I$5*SUM(CW159,CZ159,DC159,DF159,DI159,DR159,DO159,DU159,DL159,DX159,EA159,ED159)+'Multipliers for tiers'!$I$6*SUM(CX159,DA159,DD159,DG159,DJ159,DS159,DP159,DV159,DM159,DY159,EB159,EE159)</f>
        <v>0</v>
      </c>
      <c r="EG159" s="144">
        <f t="shared" si="24"/>
        <v>0</v>
      </c>
      <c r="EH159" s="133" t="str">
        <f t="shared" si="25"/>
        <v xml:space="preserve"> </v>
      </c>
      <c r="EI159" s="164" t="str">
        <f>IFERROR(IF($M159='Progress check conditions'!$J$4,VLOOKUP($EH159,'Progress check conditions'!$K$4:$L$6,2,TRUE),IF($M159='Progress check conditions'!$J$7,VLOOKUP($EH159,'Progress check conditions'!$K$7:$L$9,2,TRUE),IF($M159='Progress check conditions'!$J$10,VLOOKUP($EH159,'Progress check conditions'!$K$10:$L$12,2,TRUE),IF($M159='Progress check conditions'!$J$13,VLOOKUP($EH159,'Progress check conditions'!$K$13:$L$15,2,TRUE),IF($M159='Progress check conditions'!$J$16,VLOOKUP($EH159,'Progress check conditions'!$K$16:$L$18,2,TRUE),IF($M159='Progress check conditions'!$J$19,VLOOKUP($EH159,'Progress check conditions'!$K$19:$L$21,2,TRUE),VLOOKUP($EH159,'Progress check conditions'!$K$22:$L$24,2,TRUE))))))),"No judgement")</f>
        <v>No judgement</v>
      </c>
      <c r="EJ159" s="115"/>
      <c r="EK159" s="116"/>
      <c r="EL159" s="117"/>
      <c r="EM159" s="1"/>
      <c r="EN159" s="4"/>
      <c r="EO159" s="16"/>
      <c r="EP159" s="8"/>
      <c r="EQ159" s="6"/>
      <c r="ER159" s="6"/>
      <c r="ES159" s="6"/>
      <c r="ET159" s="5"/>
      <c r="EU159" s="1"/>
      <c r="EV159" s="4"/>
      <c r="EW159" s="16"/>
      <c r="EX159" s="8"/>
      <c r="EY159" s="6"/>
      <c r="EZ159" s="4"/>
      <c r="FA159" s="16"/>
      <c r="FB159" s="9"/>
      <c r="FC159" s="1"/>
      <c r="FD159" s="4"/>
      <c r="FE159" s="16"/>
      <c r="FF159" s="8"/>
      <c r="FG159" s="6"/>
      <c r="FH159" s="4"/>
      <c r="FI159" s="16"/>
      <c r="FJ159" s="9"/>
      <c r="FK159" s="1"/>
      <c r="FL159" s="4"/>
      <c r="FM159" s="16"/>
      <c r="FN159" s="7"/>
      <c r="FO159" s="3"/>
      <c r="FP159" s="5"/>
      <c r="FQ159" s="5"/>
      <c r="FR159" s="15"/>
      <c r="FS159" s="1"/>
      <c r="FT159" s="4"/>
      <c r="FU159" s="16"/>
      <c r="FV159" s="7"/>
      <c r="FW159" s="3"/>
      <c r="FX159" s="5"/>
      <c r="FY159" s="5"/>
      <c r="FZ159" s="15"/>
      <c r="GA159" s="1"/>
      <c r="GB159" s="4"/>
      <c r="GC159" s="4"/>
      <c r="GD159" s="7"/>
      <c r="GE159" s="3"/>
      <c r="GF159" s="5"/>
      <c r="GG159" s="5"/>
      <c r="GH159" s="15"/>
      <c r="GI159" s="130">
        <f>'Multipliers for tiers'!$L$4*SUM(EM159,EQ159,EU159,EY159,FC159,FG159,FK159,FO159,FS159,FW159,GA159,GE159)+'Multipliers for tiers'!$L$5*SUM(EN159,ER159,EV159,EZ159,FD159,FH159,FL159,FP159,FT159,FX159,GB159,GF159)+'Multipliers for tiers'!$L$6*SUM(EO159,ES159,EW159,FA159,FE159,FI159,FM159,FQ159,FU159,FY159,GC159,GG159)+'Multipliers for tiers'!$L$7*SUM(EP159,ET159,EX159,FB159,FF159,FJ159,FN159,FR159,FV159,FZ159,GD159,GH159)</f>
        <v>0</v>
      </c>
      <c r="GJ159" s="144">
        <f t="shared" si="26"/>
        <v>0</v>
      </c>
      <c r="GK159" s="136" t="str">
        <f t="shared" si="27"/>
        <v xml:space="preserve"> </v>
      </c>
      <c r="GL159" s="164" t="str">
        <f>IFERROR(IF($M159='Progress check conditions'!$N$4,VLOOKUP($GK159,'Progress check conditions'!$O$4:$P$6,2,TRUE),IF($M159='Progress check conditions'!$N$7,VLOOKUP($GK159,'Progress check conditions'!$O$7:$P$9,2,TRUE),IF($M159='Progress check conditions'!$N$10,VLOOKUP($GK159,'Progress check conditions'!$O$10:$P$12,2,TRUE),IF($M159='Progress check conditions'!$N$13,VLOOKUP($GK159,'Progress check conditions'!$O$13:$P$15,2,TRUE),IF($M159='Progress check conditions'!$N$16,VLOOKUP($GK159,'Progress check conditions'!$O$16:$P$18,2,TRUE),IF($M159='Progress check conditions'!$N$19,VLOOKUP($GK159,'Progress check conditions'!$O$19:$P$21,2,TRUE),VLOOKUP($GK159,'Progress check conditions'!$O$22:$P$24,2,TRUE))))))),"No judgement")</f>
        <v>No judgement</v>
      </c>
      <c r="GM159" s="115"/>
      <c r="GN159" s="116"/>
      <c r="GO159" s="117"/>
      <c r="GP159" s="1"/>
      <c r="GQ159" s="4"/>
      <c r="GR159" s="4"/>
      <c r="GS159" s="8"/>
      <c r="GT159" s="6"/>
      <c r="GU159" s="6"/>
      <c r="GV159" s="6"/>
      <c r="GW159" s="5"/>
      <c r="GX159" s="1"/>
      <c r="GY159" s="4"/>
      <c r="GZ159" s="4"/>
      <c r="HA159" s="8"/>
      <c r="HB159" s="6"/>
      <c r="HC159" s="4"/>
      <c r="HD159" s="4"/>
      <c r="HE159" s="9"/>
      <c r="HF159" s="1"/>
      <c r="HG159" s="4"/>
      <c r="HH159" s="4"/>
      <c r="HI159" s="8"/>
      <c r="HJ159" s="6"/>
      <c r="HK159" s="4"/>
      <c r="HL159" s="4"/>
      <c r="HM159" s="9"/>
      <c r="HN159" s="130">
        <f>'Multipliers for tiers'!$O$4*SUM(GP159,GT159,GX159,HB159,HF159,HJ159)+'Multipliers for tiers'!$O$5*SUM(GQ159,GU159,GY159,HC159,HG159,HK159)+'Multipliers for tiers'!$O$6*SUM(GR159,GV159,GZ159,HD159,HH159,HL159)+'Multipliers for tiers'!$O$7*SUM(GS159,GW159,HA159,HE159,HI159,HM159)</f>
        <v>0</v>
      </c>
      <c r="HO159" s="144">
        <f t="shared" si="28"/>
        <v>0</v>
      </c>
      <c r="HP159" s="136" t="str">
        <f t="shared" si="29"/>
        <v xml:space="preserve"> </v>
      </c>
      <c r="HQ159" s="164" t="str">
        <f>IFERROR(IF($M159='Progress check conditions'!$N$4,VLOOKUP($HP159,'Progress check conditions'!$S$4:$T$6,2,TRUE),IF($M159='Progress check conditions'!$N$7,VLOOKUP($HP159,'Progress check conditions'!$S$7:$T$9,2,TRUE),IF($M159='Progress check conditions'!$N$10,VLOOKUP($HP159,'Progress check conditions'!$S$10:$T$12,2,TRUE),IF($M159='Progress check conditions'!$N$13,VLOOKUP($HP159,'Progress check conditions'!$S$13:$T$15,2,TRUE),IF($M159='Progress check conditions'!$N$16,VLOOKUP($HP159,'Progress check conditions'!$S$16:$T$18,2,TRUE),IF($M159='Progress check conditions'!$N$19,VLOOKUP($HP159,'Progress check conditions'!$S$19:$T$21,2,TRUE),VLOOKUP($HP159,'Progress check conditions'!$S$22:$T$24,2,TRUE))))))),"No judgement")</f>
        <v>No judgement</v>
      </c>
      <c r="HR159" s="115"/>
      <c r="HS159" s="116"/>
      <c r="HT159" s="117"/>
    </row>
    <row r="160" spans="1:228" x14ac:dyDescent="0.3">
      <c r="A160" s="156"/>
      <c r="B160" s="110"/>
      <c r="C160" s="111"/>
      <c r="D160" s="109"/>
      <c r="E160" s="112"/>
      <c r="F160" s="112"/>
      <c r="G160" s="112"/>
      <c r="H160" s="112"/>
      <c r="I160" s="113"/>
      <c r="J160" s="109"/>
      <c r="K160" s="113"/>
      <c r="L160" s="109"/>
      <c r="M160" s="114"/>
      <c r="N160" s="1"/>
      <c r="O160" s="5"/>
      <c r="P160" s="8"/>
      <c r="Q160" s="6"/>
      <c r="R160" s="5"/>
      <c r="S160" s="9"/>
      <c r="T160" s="1"/>
      <c r="U160" s="4"/>
      <c r="V160" s="8"/>
      <c r="W160" s="6"/>
      <c r="X160" s="4"/>
      <c r="Y160" s="9"/>
      <c r="Z160" s="1"/>
      <c r="AA160" s="4"/>
      <c r="AB160" s="8"/>
      <c r="AC160" s="6"/>
      <c r="AD160" s="4"/>
      <c r="AE160" s="9"/>
      <c r="AF160" s="1"/>
      <c r="AG160" s="3"/>
      <c r="AH160" s="7"/>
      <c r="AI160" s="3"/>
      <c r="AJ160" s="4"/>
      <c r="AK160" s="15"/>
      <c r="AL160" s="1"/>
      <c r="AM160" s="3"/>
      <c r="AN160" s="7"/>
      <c r="AO160" s="3"/>
      <c r="AP160" s="4"/>
      <c r="AQ160" s="15"/>
      <c r="AR160" s="1"/>
      <c r="AS160" s="3"/>
      <c r="AT160" s="43"/>
      <c r="AU160" s="130">
        <f>'Multipliers for tiers'!$C$4*SUM(N160,Q160,T160,W160,AF160,AC160,AI160,Z160,AL160,AO160,AR160)+'Multipliers for tiers'!$C$5*SUM(O160,R160,U160,X160,AG160,AD160,AJ160,AA160,AM160,AP160,AS160)+'Multipliers for tiers'!$C$6*SUM(P160,S160,V160,Y160,AH160,AE160,AK160,AB160,AN160,AQ160,AT160)</f>
        <v>0</v>
      </c>
      <c r="AV160" s="141">
        <f t="shared" si="20"/>
        <v>0</v>
      </c>
      <c r="AW160" s="151" t="str">
        <f t="shared" si="21"/>
        <v xml:space="preserve"> </v>
      </c>
      <c r="AX160" s="164" t="str">
        <f>IFERROR(IF($M160='Progress check conditions'!$B$4,VLOOKUP($AW160,'Progress check conditions'!$C$4:$D$6,2,TRUE),IF($M160='Progress check conditions'!$B$7,VLOOKUP($AW160,'Progress check conditions'!$C$7:$D$9,2,TRUE),IF($M160='Progress check conditions'!$B$10,VLOOKUP($AW160,'Progress check conditions'!$C$10:$D$12,2,TRUE),IF($M160='Progress check conditions'!$B$13,VLOOKUP($AW160,'Progress check conditions'!$C$13:$D$15,2,TRUE),IF($M160='Progress check conditions'!$B$16,VLOOKUP($AW160,'Progress check conditions'!$C$16:$D$18,2,TRUE),IF($M160='Progress check conditions'!$B$19,VLOOKUP($AW160,'Progress check conditions'!$C$19:$D$21,2,TRUE),VLOOKUP($AW160,'Progress check conditions'!$C$22:$D$24,2,TRUE))))))),"No judgement")</f>
        <v>No judgement</v>
      </c>
      <c r="AY160" s="115"/>
      <c r="AZ160" s="116"/>
      <c r="BA160" s="117"/>
      <c r="BB160" s="6"/>
      <c r="BC160" s="5"/>
      <c r="BD160" s="8"/>
      <c r="BE160" s="6"/>
      <c r="BF160" s="5"/>
      <c r="BG160" s="9"/>
      <c r="BH160" s="1"/>
      <c r="BI160" s="4"/>
      <c r="BJ160" s="8"/>
      <c r="BK160" s="6"/>
      <c r="BL160" s="4"/>
      <c r="BM160" s="9"/>
      <c r="BN160" s="1"/>
      <c r="BO160" s="4"/>
      <c r="BP160" s="8"/>
      <c r="BQ160" s="6"/>
      <c r="BR160" s="4"/>
      <c r="BS160" s="9"/>
      <c r="BT160" s="1"/>
      <c r="BU160" s="3"/>
      <c r="BV160" s="7"/>
      <c r="BW160" s="3"/>
      <c r="BX160" s="4"/>
      <c r="BY160" s="15"/>
      <c r="BZ160" s="1"/>
      <c r="CA160" s="3"/>
      <c r="CB160" s="7"/>
      <c r="CC160" s="3"/>
      <c r="CD160" s="4"/>
      <c r="CE160" s="15"/>
      <c r="CF160" s="1"/>
      <c r="CG160" s="3"/>
      <c r="CH160" s="7"/>
      <c r="CI160" s="2"/>
      <c r="CJ160" s="4"/>
      <c r="CK160" s="19"/>
      <c r="CL160" s="3"/>
      <c r="CM160" s="4"/>
      <c r="CN160" s="15"/>
      <c r="CO160" s="130">
        <f>'Multipliers for tiers'!$F$4*SUM(BB160,BE160,BH160,BK160,BN160,BQ160,BZ160,BW160,CC160,BT160,CF160,CI160,CL160)+'Multipliers for tiers'!$F$5*SUM(BC160,BF160,BI160,BL160,BO160,BR160,CA160,BX160,CD160,BU160,CG160,CJ160,CM160)+'Multipliers for tiers'!$F$6*SUM(BD160,BG160,BJ160,BM160,BP160,BS160,CB160,BY160,CE160,BV160,CH160,CK160,CN160)</f>
        <v>0</v>
      </c>
      <c r="CP160" s="144">
        <f t="shared" si="22"/>
        <v>0</v>
      </c>
      <c r="CQ160" s="133" t="str">
        <f t="shared" si="23"/>
        <v xml:space="preserve"> </v>
      </c>
      <c r="CR160" s="164" t="str">
        <f>IFERROR(IF($M160='Progress check conditions'!$F$4,VLOOKUP($CQ160,'Progress check conditions'!$G$4:$H$6,2,TRUE),IF($M160='Progress check conditions'!$F$7,VLOOKUP($CQ160,'Progress check conditions'!$G$7:$H$9,2,TRUE),IF($M160='Progress check conditions'!$F$10,VLOOKUP($CQ160,'Progress check conditions'!$G$10:$H$12,2,TRUE),IF($M160='Progress check conditions'!$F$13,VLOOKUP($CQ160,'Progress check conditions'!$G$13:$H$15,2,TRUE),IF($M160='Progress check conditions'!$F$16,VLOOKUP($CQ160,'Progress check conditions'!$G$16:$H$18,2,TRUE),IF($M160='Progress check conditions'!$F$19,VLOOKUP($CQ160,'Progress check conditions'!$G$19:$H$21,2,TRUE),VLOOKUP($CQ160,'Progress check conditions'!$G$22:$H$24,2,TRUE))))))),"No judgement")</f>
        <v>No judgement</v>
      </c>
      <c r="CS160" s="115"/>
      <c r="CT160" s="116"/>
      <c r="CU160" s="117"/>
      <c r="CV160" s="1"/>
      <c r="CW160" s="5"/>
      <c r="CX160" s="8"/>
      <c r="CY160" s="6"/>
      <c r="CZ160" s="5"/>
      <c r="DA160" s="9"/>
      <c r="DB160" s="1"/>
      <c r="DC160" s="4"/>
      <c r="DD160" s="8"/>
      <c r="DE160" s="6"/>
      <c r="DF160" s="4"/>
      <c r="DG160" s="9"/>
      <c r="DH160" s="1"/>
      <c r="DI160" s="4"/>
      <c r="DJ160" s="8"/>
      <c r="DK160" s="6"/>
      <c r="DL160" s="4"/>
      <c r="DM160" s="9"/>
      <c r="DN160" s="1"/>
      <c r="DO160" s="3"/>
      <c r="DP160" s="7"/>
      <c r="DQ160" s="3"/>
      <c r="DR160" s="4"/>
      <c r="DS160" s="15"/>
      <c r="DT160" s="1"/>
      <c r="DU160" s="3"/>
      <c r="DV160" s="7"/>
      <c r="DW160" s="3"/>
      <c r="DX160" s="4"/>
      <c r="DY160" s="15"/>
      <c r="DZ160" s="1"/>
      <c r="EA160" s="3"/>
      <c r="EB160" s="7"/>
      <c r="EC160" s="3"/>
      <c r="ED160" s="4"/>
      <c r="EE160" s="15"/>
      <c r="EF160" s="130">
        <f>'Multipliers for tiers'!$I$4*SUM(CV160,CY160,DB160,DE160,DH160,DQ160,DN160,DT160,DK160,DW160,DZ160,EC160)+'Multipliers for tiers'!$I$5*SUM(CW160,CZ160,DC160,DF160,DI160,DR160,DO160,DU160,DL160,DX160,EA160,ED160)+'Multipliers for tiers'!$I$6*SUM(CX160,DA160,DD160,DG160,DJ160,DS160,DP160,DV160,DM160,DY160,EB160,EE160)</f>
        <v>0</v>
      </c>
      <c r="EG160" s="144">
        <f t="shared" si="24"/>
        <v>0</v>
      </c>
      <c r="EH160" s="133" t="str">
        <f t="shared" si="25"/>
        <v xml:space="preserve"> </v>
      </c>
      <c r="EI160" s="164" t="str">
        <f>IFERROR(IF($M160='Progress check conditions'!$J$4,VLOOKUP($EH160,'Progress check conditions'!$K$4:$L$6,2,TRUE),IF($M160='Progress check conditions'!$J$7,VLOOKUP($EH160,'Progress check conditions'!$K$7:$L$9,2,TRUE),IF($M160='Progress check conditions'!$J$10,VLOOKUP($EH160,'Progress check conditions'!$K$10:$L$12,2,TRUE),IF($M160='Progress check conditions'!$J$13,VLOOKUP($EH160,'Progress check conditions'!$K$13:$L$15,2,TRUE),IF($M160='Progress check conditions'!$J$16,VLOOKUP($EH160,'Progress check conditions'!$K$16:$L$18,2,TRUE),IF($M160='Progress check conditions'!$J$19,VLOOKUP($EH160,'Progress check conditions'!$K$19:$L$21,2,TRUE),VLOOKUP($EH160,'Progress check conditions'!$K$22:$L$24,2,TRUE))))))),"No judgement")</f>
        <v>No judgement</v>
      </c>
      <c r="EJ160" s="115"/>
      <c r="EK160" s="116"/>
      <c r="EL160" s="117"/>
      <c r="EM160" s="1"/>
      <c r="EN160" s="4"/>
      <c r="EO160" s="16"/>
      <c r="EP160" s="8"/>
      <c r="EQ160" s="6"/>
      <c r="ER160" s="6"/>
      <c r="ES160" s="6"/>
      <c r="ET160" s="5"/>
      <c r="EU160" s="1"/>
      <c r="EV160" s="4"/>
      <c r="EW160" s="16"/>
      <c r="EX160" s="8"/>
      <c r="EY160" s="6"/>
      <c r="EZ160" s="4"/>
      <c r="FA160" s="16"/>
      <c r="FB160" s="9"/>
      <c r="FC160" s="1"/>
      <c r="FD160" s="4"/>
      <c r="FE160" s="16"/>
      <c r="FF160" s="8"/>
      <c r="FG160" s="6"/>
      <c r="FH160" s="4"/>
      <c r="FI160" s="16"/>
      <c r="FJ160" s="9"/>
      <c r="FK160" s="1"/>
      <c r="FL160" s="4"/>
      <c r="FM160" s="16"/>
      <c r="FN160" s="7"/>
      <c r="FO160" s="3"/>
      <c r="FP160" s="5"/>
      <c r="FQ160" s="5"/>
      <c r="FR160" s="15"/>
      <c r="FS160" s="1"/>
      <c r="FT160" s="4"/>
      <c r="FU160" s="16"/>
      <c r="FV160" s="7"/>
      <c r="FW160" s="3"/>
      <c r="FX160" s="5"/>
      <c r="FY160" s="5"/>
      <c r="FZ160" s="15"/>
      <c r="GA160" s="1"/>
      <c r="GB160" s="4"/>
      <c r="GC160" s="4"/>
      <c r="GD160" s="7"/>
      <c r="GE160" s="3"/>
      <c r="GF160" s="5"/>
      <c r="GG160" s="5"/>
      <c r="GH160" s="15"/>
      <c r="GI160" s="130">
        <f>'Multipliers for tiers'!$L$4*SUM(EM160,EQ160,EU160,EY160,FC160,FG160,FK160,FO160,FS160,FW160,GA160,GE160)+'Multipliers for tiers'!$L$5*SUM(EN160,ER160,EV160,EZ160,FD160,FH160,FL160,FP160,FT160,FX160,GB160,GF160)+'Multipliers for tiers'!$L$6*SUM(EO160,ES160,EW160,FA160,FE160,FI160,FM160,FQ160,FU160,FY160,GC160,GG160)+'Multipliers for tiers'!$L$7*SUM(EP160,ET160,EX160,FB160,FF160,FJ160,FN160,FR160,FV160,FZ160,GD160,GH160)</f>
        <v>0</v>
      </c>
      <c r="GJ160" s="144">
        <f t="shared" si="26"/>
        <v>0</v>
      </c>
      <c r="GK160" s="136" t="str">
        <f t="shared" si="27"/>
        <v xml:space="preserve"> </v>
      </c>
      <c r="GL160" s="164" t="str">
        <f>IFERROR(IF($M160='Progress check conditions'!$N$4,VLOOKUP($GK160,'Progress check conditions'!$O$4:$P$6,2,TRUE),IF($M160='Progress check conditions'!$N$7,VLOOKUP($GK160,'Progress check conditions'!$O$7:$P$9,2,TRUE),IF($M160='Progress check conditions'!$N$10,VLOOKUP($GK160,'Progress check conditions'!$O$10:$P$12,2,TRUE),IF($M160='Progress check conditions'!$N$13,VLOOKUP($GK160,'Progress check conditions'!$O$13:$P$15,2,TRUE),IF($M160='Progress check conditions'!$N$16,VLOOKUP($GK160,'Progress check conditions'!$O$16:$P$18,2,TRUE),IF($M160='Progress check conditions'!$N$19,VLOOKUP($GK160,'Progress check conditions'!$O$19:$P$21,2,TRUE),VLOOKUP($GK160,'Progress check conditions'!$O$22:$P$24,2,TRUE))))))),"No judgement")</f>
        <v>No judgement</v>
      </c>
      <c r="GM160" s="115"/>
      <c r="GN160" s="116"/>
      <c r="GO160" s="117"/>
      <c r="GP160" s="1"/>
      <c r="GQ160" s="4"/>
      <c r="GR160" s="4"/>
      <c r="GS160" s="8"/>
      <c r="GT160" s="6"/>
      <c r="GU160" s="6"/>
      <c r="GV160" s="6"/>
      <c r="GW160" s="5"/>
      <c r="GX160" s="1"/>
      <c r="GY160" s="4"/>
      <c r="GZ160" s="4"/>
      <c r="HA160" s="8"/>
      <c r="HB160" s="6"/>
      <c r="HC160" s="4"/>
      <c r="HD160" s="4"/>
      <c r="HE160" s="9"/>
      <c r="HF160" s="1"/>
      <c r="HG160" s="4"/>
      <c r="HH160" s="4"/>
      <c r="HI160" s="8"/>
      <c r="HJ160" s="6"/>
      <c r="HK160" s="4"/>
      <c r="HL160" s="4"/>
      <c r="HM160" s="9"/>
      <c r="HN160" s="130">
        <f>'Multipliers for tiers'!$O$4*SUM(GP160,GT160,GX160,HB160,HF160,HJ160)+'Multipliers for tiers'!$O$5*SUM(GQ160,GU160,GY160,HC160,HG160,HK160)+'Multipliers for tiers'!$O$6*SUM(GR160,GV160,GZ160,HD160,HH160,HL160)+'Multipliers for tiers'!$O$7*SUM(GS160,GW160,HA160,HE160,HI160,HM160)</f>
        <v>0</v>
      </c>
      <c r="HO160" s="144">
        <f t="shared" si="28"/>
        <v>0</v>
      </c>
      <c r="HP160" s="136" t="str">
        <f t="shared" si="29"/>
        <v xml:space="preserve"> </v>
      </c>
      <c r="HQ160" s="164" t="str">
        <f>IFERROR(IF($M160='Progress check conditions'!$N$4,VLOOKUP($HP160,'Progress check conditions'!$S$4:$T$6,2,TRUE),IF($M160='Progress check conditions'!$N$7,VLOOKUP($HP160,'Progress check conditions'!$S$7:$T$9,2,TRUE),IF($M160='Progress check conditions'!$N$10,VLOOKUP($HP160,'Progress check conditions'!$S$10:$T$12,2,TRUE),IF($M160='Progress check conditions'!$N$13,VLOOKUP($HP160,'Progress check conditions'!$S$13:$T$15,2,TRUE),IF($M160='Progress check conditions'!$N$16,VLOOKUP($HP160,'Progress check conditions'!$S$16:$T$18,2,TRUE),IF($M160='Progress check conditions'!$N$19,VLOOKUP($HP160,'Progress check conditions'!$S$19:$T$21,2,TRUE),VLOOKUP($HP160,'Progress check conditions'!$S$22:$T$24,2,TRUE))))))),"No judgement")</f>
        <v>No judgement</v>
      </c>
      <c r="HR160" s="115"/>
      <c r="HS160" s="116"/>
      <c r="HT160" s="117"/>
    </row>
    <row r="161" spans="1:228" x14ac:dyDescent="0.3">
      <c r="A161" s="156"/>
      <c r="B161" s="110"/>
      <c r="C161" s="111"/>
      <c r="D161" s="109"/>
      <c r="E161" s="112"/>
      <c r="F161" s="112"/>
      <c r="G161" s="112"/>
      <c r="H161" s="112"/>
      <c r="I161" s="113"/>
      <c r="J161" s="109"/>
      <c r="K161" s="113"/>
      <c r="L161" s="109"/>
      <c r="M161" s="114"/>
      <c r="N161" s="1"/>
      <c r="O161" s="5"/>
      <c r="P161" s="8"/>
      <c r="Q161" s="6"/>
      <c r="R161" s="5"/>
      <c r="S161" s="9"/>
      <c r="T161" s="1"/>
      <c r="U161" s="4"/>
      <c r="V161" s="8"/>
      <c r="W161" s="6"/>
      <c r="X161" s="4"/>
      <c r="Y161" s="9"/>
      <c r="Z161" s="1"/>
      <c r="AA161" s="4"/>
      <c r="AB161" s="8"/>
      <c r="AC161" s="6"/>
      <c r="AD161" s="4"/>
      <c r="AE161" s="9"/>
      <c r="AF161" s="1"/>
      <c r="AG161" s="3"/>
      <c r="AH161" s="7"/>
      <c r="AI161" s="3"/>
      <c r="AJ161" s="4"/>
      <c r="AK161" s="15"/>
      <c r="AL161" s="1"/>
      <c r="AM161" s="3"/>
      <c r="AN161" s="7"/>
      <c r="AO161" s="3"/>
      <c r="AP161" s="4"/>
      <c r="AQ161" s="15"/>
      <c r="AR161" s="1"/>
      <c r="AS161" s="3"/>
      <c r="AT161" s="43"/>
      <c r="AU161" s="130">
        <f>'Multipliers for tiers'!$C$4*SUM(N161,Q161,T161,W161,AF161,AC161,AI161,Z161,AL161,AO161,AR161)+'Multipliers for tiers'!$C$5*SUM(O161,R161,U161,X161,AG161,AD161,AJ161,AA161,AM161,AP161,AS161)+'Multipliers for tiers'!$C$6*SUM(P161,S161,V161,Y161,AH161,AE161,AK161,AB161,AN161,AQ161,AT161)</f>
        <v>0</v>
      </c>
      <c r="AV161" s="141">
        <f t="shared" si="20"/>
        <v>0</v>
      </c>
      <c r="AW161" s="151" t="str">
        <f t="shared" si="21"/>
        <v xml:space="preserve"> </v>
      </c>
      <c r="AX161" s="164" t="str">
        <f>IFERROR(IF($M161='Progress check conditions'!$B$4,VLOOKUP($AW161,'Progress check conditions'!$C$4:$D$6,2,TRUE),IF($M161='Progress check conditions'!$B$7,VLOOKUP($AW161,'Progress check conditions'!$C$7:$D$9,2,TRUE),IF($M161='Progress check conditions'!$B$10,VLOOKUP($AW161,'Progress check conditions'!$C$10:$D$12,2,TRUE),IF($M161='Progress check conditions'!$B$13,VLOOKUP($AW161,'Progress check conditions'!$C$13:$D$15,2,TRUE),IF($M161='Progress check conditions'!$B$16,VLOOKUP($AW161,'Progress check conditions'!$C$16:$D$18,2,TRUE),IF($M161='Progress check conditions'!$B$19,VLOOKUP($AW161,'Progress check conditions'!$C$19:$D$21,2,TRUE),VLOOKUP($AW161,'Progress check conditions'!$C$22:$D$24,2,TRUE))))))),"No judgement")</f>
        <v>No judgement</v>
      </c>
      <c r="AY161" s="115"/>
      <c r="AZ161" s="116"/>
      <c r="BA161" s="117"/>
      <c r="BB161" s="6"/>
      <c r="BC161" s="5"/>
      <c r="BD161" s="8"/>
      <c r="BE161" s="6"/>
      <c r="BF161" s="5"/>
      <c r="BG161" s="9"/>
      <c r="BH161" s="1"/>
      <c r="BI161" s="4"/>
      <c r="BJ161" s="8"/>
      <c r="BK161" s="6"/>
      <c r="BL161" s="4"/>
      <c r="BM161" s="9"/>
      <c r="BN161" s="1"/>
      <c r="BO161" s="4"/>
      <c r="BP161" s="8"/>
      <c r="BQ161" s="6"/>
      <c r="BR161" s="4"/>
      <c r="BS161" s="9"/>
      <c r="BT161" s="1"/>
      <c r="BU161" s="3"/>
      <c r="BV161" s="7"/>
      <c r="BW161" s="3"/>
      <c r="BX161" s="4"/>
      <c r="BY161" s="15"/>
      <c r="BZ161" s="1"/>
      <c r="CA161" s="3"/>
      <c r="CB161" s="7"/>
      <c r="CC161" s="3"/>
      <c r="CD161" s="4"/>
      <c r="CE161" s="15"/>
      <c r="CF161" s="1"/>
      <c r="CG161" s="3"/>
      <c r="CH161" s="7"/>
      <c r="CI161" s="2"/>
      <c r="CJ161" s="4"/>
      <c r="CK161" s="19"/>
      <c r="CL161" s="3"/>
      <c r="CM161" s="4"/>
      <c r="CN161" s="15"/>
      <c r="CO161" s="130">
        <f>'Multipliers for tiers'!$F$4*SUM(BB161,BE161,BH161,BK161,BN161,BQ161,BZ161,BW161,CC161,BT161,CF161,CI161,CL161)+'Multipliers for tiers'!$F$5*SUM(BC161,BF161,BI161,BL161,BO161,BR161,CA161,BX161,CD161,BU161,CG161,CJ161,CM161)+'Multipliers for tiers'!$F$6*SUM(BD161,BG161,BJ161,BM161,BP161,BS161,CB161,BY161,CE161,BV161,CH161,CK161,CN161)</f>
        <v>0</v>
      </c>
      <c r="CP161" s="144">
        <f t="shared" si="22"/>
        <v>0</v>
      </c>
      <c r="CQ161" s="133" t="str">
        <f t="shared" si="23"/>
        <v xml:space="preserve"> </v>
      </c>
      <c r="CR161" s="164" t="str">
        <f>IFERROR(IF($M161='Progress check conditions'!$F$4,VLOOKUP($CQ161,'Progress check conditions'!$G$4:$H$6,2,TRUE),IF($M161='Progress check conditions'!$F$7,VLOOKUP($CQ161,'Progress check conditions'!$G$7:$H$9,2,TRUE),IF($M161='Progress check conditions'!$F$10,VLOOKUP($CQ161,'Progress check conditions'!$G$10:$H$12,2,TRUE),IF($M161='Progress check conditions'!$F$13,VLOOKUP($CQ161,'Progress check conditions'!$G$13:$H$15,2,TRUE),IF($M161='Progress check conditions'!$F$16,VLOOKUP($CQ161,'Progress check conditions'!$G$16:$H$18,2,TRUE),IF($M161='Progress check conditions'!$F$19,VLOOKUP($CQ161,'Progress check conditions'!$G$19:$H$21,2,TRUE),VLOOKUP($CQ161,'Progress check conditions'!$G$22:$H$24,2,TRUE))))))),"No judgement")</f>
        <v>No judgement</v>
      </c>
      <c r="CS161" s="115"/>
      <c r="CT161" s="116"/>
      <c r="CU161" s="117"/>
      <c r="CV161" s="1"/>
      <c r="CW161" s="5"/>
      <c r="CX161" s="8"/>
      <c r="CY161" s="6"/>
      <c r="CZ161" s="5"/>
      <c r="DA161" s="9"/>
      <c r="DB161" s="1"/>
      <c r="DC161" s="4"/>
      <c r="DD161" s="8"/>
      <c r="DE161" s="6"/>
      <c r="DF161" s="4"/>
      <c r="DG161" s="9"/>
      <c r="DH161" s="1"/>
      <c r="DI161" s="4"/>
      <c r="DJ161" s="8"/>
      <c r="DK161" s="6"/>
      <c r="DL161" s="4"/>
      <c r="DM161" s="9"/>
      <c r="DN161" s="1"/>
      <c r="DO161" s="3"/>
      <c r="DP161" s="7"/>
      <c r="DQ161" s="3"/>
      <c r="DR161" s="4"/>
      <c r="DS161" s="15"/>
      <c r="DT161" s="1"/>
      <c r="DU161" s="3"/>
      <c r="DV161" s="7"/>
      <c r="DW161" s="3"/>
      <c r="DX161" s="4"/>
      <c r="DY161" s="15"/>
      <c r="DZ161" s="1"/>
      <c r="EA161" s="3"/>
      <c r="EB161" s="7"/>
      <c r="EC161" s="3"/>
      <c r="ED161" s="4"/>
      <c r="EE161" s="15"/>
      <c r="EF161" s="130">
        <f>'Multipliers for tiers'!$I$4*SUM(CV161,CY161,DB161,DE161,DH161,DQ161,DN161,DT161,DK161,DW161,DZ161,EC161)+'Multipliers for tiers'!$I$5*SUM(CW161,CZ161,DC161,DF161,DI161,DR161,DO161,DU161,DL161,DX161,EA161,ED161)+'Multipliers for tiers'!$I$6*SUM(CX161,DA161,DD161,DG161,DJ161,DS161,DP161,DV161,DM161,DY161,EB161,EE161)</f>
        <v>0</v>
      </c>
      <c r="EG161" s="144">
        <f t="shared" si="24"/>
        <v>0</v>
      </c>
      <c r="EH161" s="133" t="str">
        <f t="shared" si="25"/>
        <v xml:space="preserve"> </v>
      </c>
      <c r="EI161" s="164" t="str">
        <f>IFERROR(IF($M161='Progress check conditions'!$J$4,VLOOKUP($EH161,'Progress check conditions'!$K$4:$L$6,2,TRUE),IF($M161='Progress check conditions'!$J$7,VLOOKUP($EH161,'Progress check conditions'!$K$7:$L$9,2,TRUE),IF($M161='Progress check conditions'!$J$10,VLOOKUP($EH161,'Progress check conditions'!$K$10:$L$12,2,TRUE),IF($M161='Progress check conditions'!$J$13,VLOOKUP($EH161,'Progress check conditions'!$K$13:$L$15,2,TRUE),IF($M161='Progress check conditions'!$J$16,VLOOKUP($EH161,'Progress check conditions'!$K$16:$L$18,2,TRUE),IF($M161='Progress check conditions'!$J$19,VLOOKUP($EH161,'Progress check conditions'!$K$19:$L$21,2,TRUE),VLOOKUP($EH161,'Progress check conditions'!$K$22:$L$24,2,TRUE))))))),"No judgement")</f>
        <v>No judgement</v>
      </c>
      <c r="EJ161" s="115"/>
      <c r="EK161" s="116"/>
      <c r="EL161" s="117"/>
      <c r="EM161" s="1"/>
      <c r="EN161" s="4"/>
      <c r="EO161" s="16"/>
      <c r="EP161" s="8"/>
      <c r="EQ161" s="6"/>
      <c r="ER161" s="6"/>
      <c r="ES161" s="6"/>
      <c r="ET161" s="5"/>
      <c r="EU161" s="1"/>
      <c r="EV161" s="4"/>
      <c r="EW161" s="16"/>
      <c r="EX161" s="8"/>
      <c r="EY161" s="6"/>
      <c r="EZ161" s="4"/>
      <c r="FA161" s="16"/>
      <c r="FB161" s="9"/>
      <c r="FC161" s="1"/>
      <c r="FD161" s="4"/>
      <c r="FE161" s="16"/>
      <c r="FF161" s="8"/>
      <c r="FG161" s="6"/>
      <c r="FH161" s="4"/>
      <c r="FI161" s="16"/>
      <c r="FJ161" s="9"/>
      <c r="FK161" s="1"/>
      <c r="FL161" s="4"/>
      <c r="FM161" s="16"/>
      <c r="FN161" s="7"/>
      <c r="FO161" s="3"/>
      <c r="FP161" s="5"/>
      <c r="FQ161" s="5"/>
      <c r="FR161" s="15"/>
      <c r="FS161" s="1"/>
      <c r="FT161" s="4"/>
      <c r="FU161" s="16"/>
      <c r="FV161" s="7"/>
      <c r="FW161" s="3"/>
      <c r="FX161" s="5"/>
      <c r="FY161" s="5"/>
      <c r="FZ161" s="15"/>
      <c r="GA161" s="1"/>
      <c r="GB161" s="4"/>
      <c r="GC161" s="4"/>
      <c r="GD161" s="7"/>
      <c r="GE161" s="3"/>
      <c r="GF161" s="5"/>
      <c r="GG161" s="5"/>
      <c r="GH161" s="15"/>
      <c r="GI161" s="130">
        <f>'Multipliers for tiers'!$L$4*SUM(EM161,EQ161,EU161,EY161,FC161,FG161,FK161,FO161,FS161,FW161,GA161,GE161)+'Multipliers for tiers'!$L$5*SUM(EN161,ER161,EV161,EZ161,FD161,FH161,FL161,FP161,FT161,FX161,GB161,GF161)+'Multipliers for tiers'!$L$6*SUM(EO161,ES161,EW161,FA161,FE161,FI161,FM161,FQ161,FU161,FY161,GC161,GG161)+'Multipliers for tiers'!$L$7*SUM(EP161,ET161,EX161,FB161,FF161,FJ161,FN161,FR161,FV161,FZ161,GD161,GH161)</f>
        <v>0</v>
      </c>
      <c r="GJ161" s="144">
        <f t="shared" si="26"/>
        <v>0</v>
      </c>
      <c r="GK161" s="136" t="str">
        <f t="shared" si="27"/>
        <v xml:space="preserve"> </v>
      </c>
      <c r="GL161" s="164" t="str">
        <f>IFERROR(IF($M161='Progress check conditions'!$N$4,VLOOKUP($GK161,'Progress check conditions'!$O$4:$P$6,2,TRUE),IF($M161='Progress check conditions'!$N$7,VLOOKUP($GK161,'Progress check conditions'!$O$7:$P$9,2,TRUE),IF($M161='Progress check conditions'!$N$10,VLOOKUP($GK161,'Progress check conditions'!$O$10:$P$12,2,TRUE),IF($M161='Progress check conditions'!$N$13,VLOOKUP($GK161,'Progress check conditions'!$O$13:$P$15,2,TRUE),IF($M161='Progress check conditions'!$N$16,VLOOKUP($GK161,'Progress check conditions'!$O$16:$P$18,2,TRUE),IF($M161='Progress check conditions'!$N$19,VLOOKUP($GK161,'Progress check conditions'!$O$19:$P$21,2,TRUE),VLOOKUP($GK161,'Progress check conditions'!$O$22:$P$24,2,TRUE))))))),"No judgement")</f>
        <v>No judgement</v>
      </c>
      <c r="GM161" s="115"/>
      <c r="GN161" s="116"/>
      <c r="GO161" s="117"/>
      <c r="GP161" s="1"/>
      <c r="GQ161" s="4"/>
      <c r="GR161" s="4"/>
      <c r="GS161" s="8"/>
      <c r="GT161" s="6"/>
      <c r="GU161" s="6"/>
      <c r="GV161" s="6"/>
      <c r="GW161" s="5"/>
      <c r="GX161" s="1"/>
      <c r="GY161" s="4"/>
      <c r="GZ161" s="4"/>
      <c r="HA161" s="8"/>
      <c r="HB161" s="6"/>
      <c r="HC161" s="4"/>
      <c r="HD161" s="4"/>
      <c r="HE161" s="9"/>
      <c r="HF161" s="1"/>
      <c r="HG161" s="4"/>
      <c r="HH161" s="4"/>
      <c r="HI161" s="8"/>
      <c r="HJ161" s="6"/>
      <c r="HK161" s="4"/>
      <c r="HL161" s="4"/>
      <c r="HM161" s="9"/>
      <c r="HN161" s="130">
        <f>'Multipliers for tiers'!$O$4*SUM(GP161,GT161,GX161,HB161,HF161,HJ161)+'Multipliers for tiers'!$O$5*SUM(GQ161,GU161,GY161,HC161,HG161,HK161)+'Multipliers for tiers'!$O$6*SUM(GR161,GV161,GZ161,HD161,HH161,HL161)+'Multipliers for tiers'!$O$7*SUM(GS161,GW161,HA161,HE161,HI161,HM161)</f>
        <v>0</v>
      </c>
      <c r="HO161" s="144">
        <f t="shared" si="28"/>
        <v>0</v>
      </c>
      <c r="HP161" s="136" t="str">
        <f t="shared" si="29"/>
        <v xml:space="preserve"> </v>
      </c>
      <c r="HQ161" s="164" t="str">
        <f>IFERROR(IF($M161='Progress check conditions'!$N$4,VLOOKUP($HP161,'Progress check conditions'!$S$4:$T$6,2,TRUE),IF($M161='Progress check conditions'!$N$7,VLOOKUP($HP161,'Progress check conditions'!$S$7:$T$9,2,TRUE),IF($M161='Progress check conditions'!$N$10,VLOOKUP($HP161,'Progress check conditions'!$S$10:$T$12,2,TRUE),IF($M161='Progress check conditions'!$N$13,VLOOKUP($HP161,'Progress check conditions'!$S$13:$T$15,2,TRUE),IF($M161='Progress check conditions'!$N$16,VLOOKUP($HP161,'Progress check conditions'!$S$16:$T$18,2,TRUE),IF($M161='Progress check conditions'!$N$19,VLOOKUP($HP161,'Progress check conditions'!$S$19:$T$21,2,TRUE),VLOOKUP($HP161,'Progress check conditions'!$S$22:$T$24,2,TRUE))))))),"No judgement")</f>
        <v>No judgement</v>
      </c>
      <c r="HR161" s="115"/>
      <c r="HS161" s="116"/>
      <c r="HT161" s="117"/>
    </row>
    <row r="162" spans="1:228" x14ac:dyDescent="0.3">
      <c r="A162" s="156"/>
      <c r="B162" s="110"/>
      <c r="C162" s="111"/>
      <c r="D162" s="109"/>
      <c r="E162" s="112"/>
      <c r="F162" s="112"/>
      <c r="G162" s="112"/>
      <c r="H162" s="112"/>
      <c r="I162" s="113"/>
      <c r="J162" s="109"/>
      <c r="K162" s="113"/>
      <c r="L162" s="109"/>
      <c r="M162" s="114"/>
      <c r="N162" s="1"/>
      <c r="O162" s="5"/>
      <c r="P162" s="8"/>
      <c r="Q162" s="6"/>
      <c r="R162" s="5"/>
      <c r="S162" s="9"/>
      <c r="T162" s="1"/>
      <c r="U162" s="4"/>
      <c r="V162" s="8"/>
      <c r="W162" s="6"/>
      <c r="X162" s="4"/>
      <c r="Y162" s="9"/>
      <c r="Z162" s="1"/>
      <c r="AA162" s="4"/>
      <c r="AB162" s="8"/>
      <c r="AC162" s="6"/>
      <c r="AD162" s="4"/>
      <c r="AE162" s="9"/>
      <c r="AF162" s="1"/>
      <c r="AG162" s="3"/>
      <c r="AH162" s="7"/>
      <c r="AI162" s="3"/>
      <c r="AJ162" s="4"/>
      <c r="AK162" s="15"/>
      <c r="AL162" s="1"/>
      <c r="AM162" s="3"/>
      <c r="AN162" s="7"/>
      <c r="AO162" s="3"/>
      <c r="AP162" s="4"/>
      <c r="AQ162" s="15"/>
      <c r="AR162" s="1"/>
      <c r="AS162" s="3"/>
      <c r="AT162" s="43"/>
      <c r="AU162" s="130">
        <f>'Multipliers for tiers'!$C$4*SUM(N162,Q162,T162,W162,AF162,AC162,AI162,Z162,AL162,AO162,AR162)+'Multipliers for tiers'!$C$5*SUM(O162,R162,U162,X162,AG162,AD162,AJ162,AA162,AM162,AP162,AS162)+'Multipliers for tiers'!$C$6*SUM(P162,S162,V162,Y162,AH162,AE162,AK162,AB162,AN162,AQ162,AT162)</f>
        <v>0</v>
      </c>
      <c r="AV162" s="141">
        <f t="shared" si="20"/>
        <v>0</v>
      </c>
      <c r="AW162" s="151" t="str">
        <f t="shared" si="21"/>
        <v xml:space="preserve"> </v>
      </c>
      <c r="AX162" s="164" t="str">
        <f>IFERROR(IF($M162='Progress check conditions'!$B$4,VLOOKUP($AW162,'Progress check conditions'!$C$4:$D$6,2,TRUE),IF($M162='Progress check conditions'!$B$7,VLOOKUP($AW162,'Progress check conditions'!$C$7:$D$9,2,TRUE),IF($M162='Progress check conditions'!$B$10,VLOOKUP($AW162,'Progress check conditions'!$C$10:$D$12,2,TRUE),IF($M162='Progress check conditions'!$B$13,VLOOKUP($AW162,'Progress check conditions'!$C$13:$D$15,2,TRUE),IF($M162='Progress check conditions'!$B$16,VLOOKUP($AW162,'Progress check conditions'!$C$16:$D$18,2,TRUE),IF($M162='Progress check conditions'!$B$19,VLOOKUP($AW162,'Progress check conditions'!$C$19:$D$21,2,TRUE),VLOOKUP($AW162,'Progress check conditions'!$C$22:$D$24,2,TRUE))))))),"No judgement")</f>
        <v>No judgement</v>
      </c>
      <c r="AY162" s="115"/>
      <c r="AZ162" s="116"/>
      <c r="BA162" s="117"/>
      <c r="BB162" s="6"/>
      <c r="BC162" s="5"/>
      <c r="BD162" s="8"/>
      <c r="BE162" s="6"/>
      <c r="BF162" s="5"/>
      <c r="BG162" s="9"/>
      <c r="BH162" s="1"/>
      <c r="BI162" s="4"/>
      <c r="BJ162" s="8"/>
      <c r="BK162" s="6"/>
      <c r="BL162" s="4"/>
      <c r="BM162" s="9"/>
      <c r="BN162" s="1"/>
      <c r="BO162" s="4"/>
      <c r="BP162" s="8"/>
      <c r="BQ162" s="6"/>
      <c r="BR162" s="4"/>
      <c r="BS162" s="9"/>
      <c r="BT162" s="1"/>
      <c r="BU162" s="3"/>
      <c r="BV162" s="7"/>
      <c r="BW162" s="3"/>
      <c r="BX162" s="4"/>
      <c r="BY162" s="15"/>
      <c r="BZ162" s="1"/>
      <c r="CA162" s="3"/>
      <c r="CB162" s="7"/>
      <c r="CC162" s="3"/>
      <c r="CD162" s="4"/>
      <c r="CE162" s="15"/>
      <c r="CF162" s="1"/>
      <c r="CG162" s="3"/>
      <c r="CH162" s="7"/>
      <c r="CI162" s="2"/>
      <c r="CJ162" s="4"/>
      <c r="CK162" s="19"/>
      <c r="CL162" s="3"/>
      <c r="CM162" s="4"/>
      <c r="CN162" s="15"/>
      <c r="CO162" s="130">
        <f>'Multipliers for tiers'!$F$4*SUM(BB162,BE162,BH162,BK162,BN162,BQ162,BZ162,BW162,CC162,BT162,CF162,CI162,CL162)+'Multipliers for tiers'!$F$5*SUM(BC162,BF162,BI162,BL162,BO162,BR162,CA162,BX162,CD162,BU162,CG162,CJ162,CM162)+'Multipliers for tiers'!$F$6*SUM(BD162,BG162,BJ162,BM162,BP162,BS162,CB162,BY162,CE162,BV162,CH162,CK162,CN162)</f>
        <v>0</v>
      </c>
      <c r="CP162" s="144">
        <f t="shared" si="22"/>
        <v>0</v>
      </c>
      <c r="CQ162" s="133" t="str">
        <f t="shared" si="23"/>
        <v xml:space="preserve"> </v>
      </c>
      <c r="CR162" s="164" t="str">
        <f>IFERROR(IF($M162='Progress check conditions'!$F$4,VLOOKUP($CQ162,'Progress check conditions'!$G$4:$H$6,2,TRUE),IF($M162='Progress check conditions'!$F$7,VLOOKUP($CQ162,'Progress check conditions'!$G$7:$H$9,2,TRUE),IF($M162='Progress check conditions'!$F$10,VLOOKUP($CQ162,'Progress check conditions'!$G$10:$H$12,2,TRUE),IF($M162='Progress check conditions'!$F$13,VLOOKUP($CQ162,'Progress check conditions'!$G$13:$H$15,2,TRUE),IF($M162='Progress check conditions'!$F$16,VLOOKUP($CQ162,'Progress check conditions'!$G$16:$H$18,2,TRUE),IF($M162='Progress check conditions'!$F$19,VLOOKUP($CQ162,'Progress check conditions'!$G$19:$H$21,2,TRUE),VLOOKUP($CQ162,'Progress check conditions'!$G$22:$H$24,2,TRUE))))))),"No judgement")</f>
        <v>No judgement</v>
      </c>
      <c r="CS162" s="115"/>
      <c r="CT162" s="116"/>
      <c r="CU162" s="117"/>
      <c r="CV162" s="1"/>
      <c r="CW162" s="5"/>
      <c r="CX162" s="8"/>
      <c r="CY162" s="6"/>
      <c r="CZ162" s="5"/>
      <c r="DA162" s="9"/>
      <c r="DB162" s="1"/>
      <c r="DC162" s="4"/>
      <c r="DD162" s="8"/>
      <c r="DE162" s="6"/>
      <c r="DF162" s="4"/>
      <c r="DG162" s="9"/>
      <c r="DH162" s="1"/>
      <c r="DI162" s="4"/>
      <c r="DJ162" s="8"/>
      <c r="DK162" s="6"/>
      <c r="DL162" s="4"/>
      <c r="DM162" s="9"/>
      <c r="DN162" s="1"/>
      <c r="DO162" s="3"/>
      <c r="DP162" s="7"/>
      <c r="DQ162" s="3"/>
      <c r="DR162" s="4"/>
      <c r="DS162" s="15"/>
      <c r="DT162" s="1"/>
      <c r="DU162" s="3"/>
      <c r="DV162" s="7"/>
      <c r="DW162" s="3"/>
      <c r="DX162" s="4"/>
      <c r="DY162" s="15"/>
      <c r="DZ162" s="1"/>
      <c r="EA162" s="3"/>
      <c r="EB162" s="7"/>
      <c r="EC162" s="3"/>
      <c r="ED162" s="4"/>
      <c r="EE162" s="15"/>
      <c r="EF162" s="130">
        <f>'Multipliers for tiers'!$I$4*SUM(CV162,CY162,DB162,DE162,DH162,DQ162,DN162,DT162,DK162,DW162,DZ162,EC162)+'Multipliers for tiers'!$I$5*SUM(CW162,CZ162,DC162,DF162,DI162,DR162,DO162,DU162,DL162,DX162,EA162,ED162)+'Multipliers for tiers'!$I$6*SUM(CX162,DA162,DD162,DG162,DJ162,DS162,DP162,DV162,DM162,DY162,EB162,EE162)</f>
        <v>0</v>
      </c>
      <c r="EG162" s="144">
        <f t="shared" si="24"/>
        <v>0</v>
      </c>
      <c r="EH162" s="133" t="str">
        <f t="shared" si="25"/>
        <v xml:space="preserve"> </v>
      </c>
      <c r="EI162" s="164" t="str">
        <f>IFERROR(IF($M162='Progress check conditions'!$J$4,VLOOKUP($EH162,'Progress check conditions'!$K$4:$L$6,2,TRUE),IF($M162='Progress check conditions'!$J$7,VLOOKUP($EH162,'Progress check conditions'!$K$7:$L$9,2,TRUE),IF($M162='Progress check conditions'!$J$10,VLOOKUP($EH162,'Progress check conditions'!$K$10:$L$12,2,TRUE),IF($M162='Progress check conditions'!$J$13,VLOOKUP($EH162,'Progress check conditions'!$K$13:$L$15,2,TRUE),IF($M162='Progress check conditions'!$J$16,VLOOKUP($EH162,'Progress check conditions'!$K$16:$L$18,2,TRUE),IF($M162='Progress check conditions'!$J$19,VLOOKUP($EH162,'Progress check conditions'!$K$19:$L$21,2,TRUE),VLOOKUP($EH162,'Progress check conditions'!$K$22:$L$24,2,TRUE))))))),"No judgement")</f>
        <v>No judgement</v>
      </c>
      <c r="EJ162" s="115"/>
      <c r="EK162" s="116"/>
      <c r="EL162" s="117"/>
      <c r="EM162" s="1"/>
      <c r="EN162" s="4"/>
      <c r="EO162" s="16"/>
      <c r="EP162" s="8"/>
      <c r="EQ162" s="6"/>
      <c r="ER162" s="6"/>
      <c r="ES162" s="6"/>
      <c r="ET162" s="5"/>
      <c r="EU162" s="1"/>
      <c r="EV162" s="4"/>
      <c r="EW162" s="16"/>
      <c r="EX162" s="8"/>
      <c r="EY162" s="6"/>
      <c r="EZ162" s="4"/>
      <c r="FA162" s="16"/>
      <c r="FB162" s="9"/>
      <c r="FC162" s="1"/>
      <c r="FD162" s="4"/>
      <c r="FE162" s="16"/>
      <c r="FF162" s="8"/>
      <c r="FG162" s="6"/>
      <c r="FH162" s="4"/>
      <c r="FI162" s="16"/>
      <c r="FJ162" s="9"/>
      <c r="FK162" s="1"/>
      <c r="FL162" s="4"/>
      <c r="FM162" s="16"/>
      <c r="FN162" s="7"/>
      <c r="FO162" s="3"/>
      <c r="FP162" s="5"/>
      <c r="FQ162" s="5"/>
      <c r="FR162" s="15"/>
      <c r="FS162" s="1"/>
      <c r="FT162" s="4"/>
      <c r="FU162" s="16"/>
      <c r="FV162" s="7"/>
      <c r="FW162" s="3"/>
      <c r="FX162" s="5"/>
      <c r="FY162" s="5"/>
      <c r="FZ162" s="15"/>
      <c r="GA162" s="1"/>
      <c r="GB162" s="4"/>
      <c r="GC162" s="4"/>
      <c r="GD162" s="7"/>
      <c r="GE162" s="3"/>
      <c r="GF162" s="5"/>
      <c r="GG162" s="5"/>
      <c r="GH162" s="15"/>
      <c r="GI162" s="130">
        <f>'Multipliers for tiers'!$L$4*SUM(EM162,EQ162,EU162,EY162,FC162,FG162,FK162,FO162,FS162,FW162,GA162,GE162)+'Multipliers for tiers'!$L$5*SUM(EN162,ER162,EV162,EZ162,FD162,FH162,FL162,FP162,FT162,FX162,GB162,GF162)+'Multipliers for tiers'!$L$6*SUM(EO162,ES162,EW162,FA162,FE162,FI162,FM162,FQ162,FU162,FY162,GC162,GG162)+'Multipliers for tiers'!$L$7*SUM(EP162,ET162,EX162,FB162,FF162,FJ162,FN162,FR162,FV162,FZ162,GD162,GH162)</f>
        <v>0</v>
      </c>
      <c r="GJ162" s="144">
        <f t="shared" si="26"/>
        <v>0</v>
      </c>
      <c r="GK162" s="136" t="str">
        <f t="shared" si="27"/>
        <v xml:space="preserve"> </v>
      </c>
      <c r="GL162" s="164" t="str">
        <f>IFERROR(IF($M162='Progress check conditions'!$N$4,VLOOKUP($GK162,'Progress check conditions'!$O$4:$P$6,2,TRUE),IF($M162='Progress check conditions'!$N$7,VLOOKUP($GK162,'Progress check conditions'!$O$7:$P$9,2,TRUE),IF($M162='Progress check conditions'!$N$10,VLOOKUP($GK162,'Progress check conditions'!$O$10:$P$12,2,TRUE),IF($M162='Progress check conditions'!$N$13,VLOOKUP($GK162,'Progress check conditions'!$O$13:$P$15,2,TRUE),IF($M162='Progress check conditions'!$N$16,VLOOKUP($GK162,'Progress check conditions'!$O$16:$P$18,2,TRUE),IF($M162='Progress check conditions'!$N$19,VLOOKUP($GK162,'Progress check conditions'!$O$19:$P$21,2,TRUE),VLOOKUP($GK162,'Progress check conditions'!$O$22:$P$24,2,TRUE))))))),"No judgement")</f>
        <v>No judgement</v>
      </c>
      <c r="GM162" s="115"/>
      <c r="GN162" s="116"/>
      <c r="GO162" s="117"/>
      <c r="GP162" s="1"/>
      <c r="GQ162" s="4"/>
      <c r="GR162" s="4"/>
      <c r="GS162" s="8"/>
      <c r="GT162" s="6"/>
      <c r="GU162" s="6"/>
      <c r="GV162" s="6"/>
      <c r="GW162" s="5"/>
      <c r="GX162" s="1"/>
      <c r="GY162" s="4"/>
      <c r="GZ162" s="4"/>
      <c r="HA162" s="8"/>
      <c r="HB162" s="6"/>
      <c r="HC162" s="4"/>
      <c r="HD162" s="4"/>
      <c r="HE162" s="9"/>
      <c r="HF162" s="1"/>
      <c r="HG162" s="4"/>
      <c r="HH162" s="4"/>
      <c r="HI162" s="8"/>
      <c r="HJ162" s="6"/>
      <c r="HK162" s="4"/>
      <c r="HL162" s="4"/>
      <c r="HM162" s="9"/>
      <c r="HN162" s="130">
        <f>'Multipliers for tiers'!$O$4*SUM(GP162,GT162,GX162,HB162,HF162,HJ162)+'Multipliers for tiers'!$O$5*SUM(GQ162,GU162,GY162,HC162,HG162,HK162)+'Multipliers for tiers'!$O$6*SUM(GR162,GV162,GZ162,HD162,HH162,HL162)+'Multipliers for tiers'!$O$7*SUM(GS162,GW162,HA162,HE162,HI162,HM162)</f>
        <v>0</v>
      </c>
      <c r="HO162" s="144">
        <f t="shared" si="28"/>
        <v>0</v>
      </c>
      <c r="HP162" s="136" t="str">
        <f t="shared" si="29"/>
        <v xml:space="preserve"> </v>
      </c>
      <c r="HQ162" s="164" t="str">
        <f>IFERROR(IF($M162='Progress check conditions'!$N$4,VLOOKUP($HP162,'Progress check conditions'!$S$4:$T$6,2,TRUE),IF($M162='Progress check conditions'!$N$7,VLOOKUP($HP162,'Progress check conditions'!$S$7:$T$9,2,TRUE),IF($M162='Progress check conditions'!$N$10,VLOOKUP($HP162,'Progress check conditions'!$S$10:$T$12,2,TRUE),IF($M162='Progress check conditions'!$N$13,VLOOKUP($HP162,'Progress check conditions'!$S$13:$T$15,2,TRUE),IF($M162='Progress check conditions'!$N$16,VLOOKUP($HP162,'Progress check conditions'!$S$16:$T$18,2,TRUE),IF($M162='Progress check conditions'!$N$19,VLOOKUP($HP162,'Progress check conditions'!$S$19:$T$21,2,TRUE),VLOOKUP($HP162,'Progress check conditions'!$S$22:$T$24,2,TRUE))))))),"No judgement")</f>
        <v>No judgement</v>
      </c>
      <c r="HR162" s="115"/>
      <c r="HS162" s="116"/>
      <c r="HT162" s="117"/>
    </row>
    <row r="163" spans="1:228" x14ac:dyDescent="0.3">
      <c r="A163" s="156"/>
      <c r="B163" s="110"/>
      <c r="C163" s="111"/>
      <c r="D163" s="109"/>
      <c r="E163" s="112"/>
      <c r="F163" s="112"/>
      <c r="G163" s="112"/>
      <c r="H163" s="112"/>
      <c r="I163" s="113"/>
      <c r="J163" s="109"/>
      <c r="K163" s="113"/>
      <c r="L163" s="109"/>
      <c r="M163" s="114"/>
      <c r="N163" s="1"/>
      <c r="O163" s="5"/>
      <c r="P163" s="8"/>
      <c r="Q163" s="6"/>
      <c r="R163" s="5"/>
      <c r="S163" s="9"/>
      <c r="T163" s="1"/>
      <c r="U163" s="4"/>
      <c r="V163" s="8"/>
      <c r="W163" s="6"/>
      <c r="X163" s="4"/>
      <c r="Y163" s="9"/>
      <c r="Z163" s="1"/>
      <c r="AA163" s="4"/>
      <c r="AB163" s="8"/>
      <c r="AC163" s="6"/>
      <c r="AD163" s="4"/>
      <c r="AE163" s="9"/>
      <c r="AF163" s="1"/>
      <c r="AG163" s="3"/>
      <c r="AH163" s="7"/>
      <c r="AI163" s="3"/>
      <c r="AJ163" s="4"/>
      <c r="AK163" s="15"/>
      <c r="AL163" s="1"/>
      <c r="AM163" s="3"/>
      <c r="AN163" s="7"/>
      <c r="AO163" s="3"/>
      <c r="AP163" s="4"/>
      <c r="AQ163" s="15"/>
      <c r="AR163" s="1"/>
      <c r="AS163" s="3"/>
      <c r="AT163" s="43"/>
      <c r="AU163" s="130">
        <f>'Multipliers for tiers'!$C$4*SUM(N163,Q163,T163,W163,AF163,AC163,AI163,Z163,AL163,AO163,AR163)+'Multipliers for tiers'!$C$5*SUM(O163,R163,U163,X163,AG163,AD163,AJ163,AA163,AM163,AP163,AS163)+'Multipliers for tiers'!$C$6*SUM(P163,S163,V163,Y163,AH163,AE163,AK163,AB163,AN163,AQ163,AT163)</f>
        <v>0</v>
      </c>
      <c r="AV163" s="141">
        <f t="shared" si="20"/>
        <v>0</v>
      </c>
      <c r="AW163" s="151" t="str">
        <f t="shared" si="21"/>
        <v xml:space="preserve"> </v>
      </c>
      <c r="AX163" s="164" t="str">
        <f>IFERROR(IF($M163='Progress check conditions'!$B$4,VLOOKUP($AW163,'Progress check conditions'!$C$4:$D$6,2,TRUE),IF($M163='Progress check conditions'!$B$7,VLOOKUP($AW163,'Progress check conditions'!$C$7:$D$9,2,TRUE),IF($M163='Progress check conditions'!$B$10,VLOOKUP($AW163,'Progress check conditions'!$C$10:$D$12,2,TRUE),IF($M163='Progress check conditions'!$B$13,VLOOKUP($AW163,'Progress check conditions'!$C$13:$D$15,2,TRUE),IF($M163='Progress check conditions'!$B$16,VLOOKUP($AW163,'Progress check conditions'!$C$16:$D$18,2,TRUE),IF($M163='Progress check conditions'!$B$19,VLOOKUP($AW163,'Progress check conditions'!$C$19:$D$21,2,TRUE),VLOOKUP($AW163,'Progress check conditions'!$C$22:$D$24,2,TRUE))))))),"No judgement")</f>
        <v>No judgement</v>
      </c>
      <c r="AY163" s="115"/>
      <c r="AZ163" s="116"/>
      <c r="BA163" s="117"/>
      <c r="BB163" s="6"/>
      <c r="BC163" s="5"/>
      <c r="BD163" s="8"/>
      <c r="BE163" s="6"/>
      <c r="BF163" s="5"/>
      <c r="BG163" s="9"/>
      <c r="BH163" s="1"/>
      <c r="BI163" s="4"/>
      <c r="BJ163" s="8"/>
      <c r="BK163" s="6"/>
      <c r="BL163" s="4"/>
      <c r="BM163" s="9"/>
      <c r="BN163" s="1"/>
      <c r="BO163" s="4"/>
      <c r="BP163" s="8"/>
      <c r="BQ163" s="6"/>
      <c r="BR163" s="4"/>
      <c r="BS163" s="9"/>
      <c r="BT163" s="1"/>
      <c r="BU163" s="3"/>
      <c r="BV163" s="7"/>
      <c r="BW163" s="3"/>
      <c r="BX163" s="4"/>
      <c r="BY163" s="15"/>
      <c r="BZ163" s="1"/>
      <c r="CA163" s="3"/>
      <c r="CB163" s="7"/>
      <c r="CC163" s="3"/>
      <c r="CD163" s="4"/>
      <c r="CE163" s="15"/>
      <c r="CF163" s="1"/>
      <c r="CG163" s="3"/>
      <c r="CH163" s="7"/>
      <c r="CI163" s="2"/>
      <c r="CJ163" s="4"/>
      <c r="CK163" s="19"/>
      <c r="CL163" s="3"/>
      <c r="CM163" s="4"/>
      <c r="CN163" s="15"/>
      <c r="CO163" s="130">
        <f>'Multipliers for tiers'!$F$4*SUM(BB163,BE163,BH163,BK163,BN163,BQ163,BZ163,BW163,CC163,BT163,CF163,CI163,CL163)+'Multipliers for tiers'!$F$5*SUM(BC163,BF163,BI163,BL163,BO163,BR163,CA163,BX163,CD163,BU163,CG163,CJ163,CM163)+'Multipliers for tiers'!$F$6*SUM(BD163,BG163,BJ163,BM163,BP163,BS163,CB163,BY163,CE163,BV163,CH163,CK163,CN163)</f>
        <v>0</v>
      </c>
      <c r="CP163" s="144">
        <f t="shared" si="22"/>
        <v>0</v>
      </c>
      <c r="CQ163" s="133" t="str">
        <f t="shared" si="23"/>
        <v xml:space="preserve"> </v>
      </c>
      <c r="CR163" s="164" t="str">
        <f>IFERROR(IF($M163='Progress check conditions'!$F$4,VLOOKUP($CQ163,'Progress check conditions'!$G$4:$H$6,2,TRUE),IF($M163='Progress check conditions'!$F$7,VLOOKUP($CQ163,'Progress check conditions'!$G$7:$H$9,2,TRUE),IF($M163='Progress check conditions'!$F$10,VLOOKUP($CQ163,'Progress check conditions'!$G$10:$H$12,2,TRUE),IF($M163='Progress check conditions'!$F$13,VLOOKUP($CQ163,'Progress check conditions'!$G$13:$H$15,2,TRUE),IF($M163='Progress check conditions'!$F$16,VLOOKUP($CQ163,'Progress check conditions'!$G$16:$H$18,2,TRUE),IF($M163='Progress check conditions'!$F$19,VLOOKUP($CQ163,'Progress check conditions'!$G$19:$H$21,2,TRUE),VLOOKUP($CQ163,'Progress check conditions'!$G$22:$H$24,2,TRUE))))))),"No judgement")</f>
        <v>No judgement</v>
      </c>
      <c r="CS163" s="115"/>
      <c r="CT163" s="116"/>
      <c r="CU163" s="117"/>
      <c r="CV163" s="1"/>
      <c r="CW163" s="5"/>
      <c r="CX163" s="8"/>
      <c r="CY163" s="6"/>
      <c r="CZ163" s="5"/>
      <c r="DA163" s="9"/>
      <c r="DB163" s="1"/>
      <c r="DC163" s="4"/>
      <c r="DD163" s="8"/>
      <c r="DE163" s="6"/>
      <c r="DF163" s="4"/>
      <c r="DG163" s="9"/>
      <c r="DH163" s="1"/>
      <c r="DI163" s="4"/>
      <c r="DJ163" s="8"/>
      <c r="DK163" s="6"/>
      <c r="DL163" s="4"/>
      <c r="DM163" s="9"/>
      <c r="DN163" s="1"/>
      <c r="DO163" s="3"/>
      <c r="DP163" s="7"/>
      <c r="DQ163" s="3"/>
      <c r="DR163" s="4"/>
      <c r="DS163" s="15"/>
      <c r="DT163" s="1"/>
      <c r="DU163" s="3"/>
      <c r="DV163" s="7"/>
      <c r="DW163" s="3"/>
      <c r="DX163" s="4"/>
      <c r="DY163" s="15"/>
      <c r="DZ163" s="1"/>
      <c r="EA163" s="3"/>
      <c r="EB163" s="7"/>
      <c r="EC163" s="3"/>
      <c r="ED163" s="4"/>
      <c r="EE163" s="15"/>
      <c r="EF163" s="130">
        <f>'Multipliers for tiers'!$I$4*SUM(CV163,CY163,DB163,DE163,DH163,DQ163,DN163,DT163,DK163,DW163,DZ163,EC163)+'Multipliers for tiers'!$I$5*SUM(CW163,CZ163,DC163,DF163,DI163,DR163,DO163,DU163,DL163,DX163,EA163,ED163)+'Multipliers for tiers'!$I$6*SUM(CX163,DA163,DD163,DG163,DJ163,DS163,DP163,DV163,DM163,DY163,EB163,EE163)</f>
        <v>0</v>
      </c>
      <c r="EG163" s="144">
        <f t="shared" si="24"/>
        <v>0</v>
      </c>
      <c r="EH163" s="133" t="str">
        <f t="shared" si="25"/>
        <v xml:space="preserve"> </v>
      </c>
      <c r="EI163" s="164" t="str">
        <f>IFERROR(IF($M163='Progress check conditions'!$J$4,VLOOKUP($EH163,'Progress check conditions'!$K$4:$L$6,2,TRUE),IF($M163='Progress check conditions'!$J$7,VLOOKUP($EH163,'Progress check conditions'!$K$7:$L$9,2,TRUE),IF($M163='Progress check conditions'!$J$10,VLOOKUP($EH163,'Progress check conditions'!$K$10:$L$12,2,TRUE),IF($M163='Progress check conditions'!$J$13,VLOOKUP($EH163,'Progress check conditions'!$K$13:$L$15,2,TRUE),IF($M163='Progress check conditions'!$J$16,VLOOKUP($EH163,'Progress check conditions'!$K$16:$L$18,2,TRUE),IF($M163='Progress check conditions'!$J$19,VLOOKUP($EH163,'Progress check conditions'!$K$19:$L$21,2,TRUE),VLOOKUP($EH163,'Progress check conditions'!$K$22:$L$24,2,TRUE))))))),"No judgement")</f>
        <v>No judgement</v>
      </c>
      <c r="EJ163" s="115"/>
      <c r="EK163" s="116"/>
      <c r="EL163" s="117"/>
      <c r="EM163" s="1"/>
      <c r="EN163" s="4"/>
      <c r="EO163" s="16"/>
      <c r="EP163" s="8"/>
      <c r="EQ163" s="6"/>
      <c r="ER163" s="6"/>
      <c r="ES163" s="6"/>
      <c r="ET163" s="5"/>
      <c r="EU163" s="1"/>
      <c r="EV163" s="4"/>
      <c r="EW163" s="16"/>
      <c r="EX163" s="8"/>
      <c r="EY163" s="6"/>
      <c r="EZ163" s="4"/>
      <c r="FA163" s="16"/>
      <c r="FB163" s="9"/>
      <c r="FC163" s="1"/>
      <c r="FD163" s="4"/>
      <c r="FE163" s="16"/>
      <c r="FF163" s="8"/>
      <c r="FG163" s="6"/>
      <c r="FH163" s="4"/>
      <c r="FI163" s="16"/>
      <c r="FJ163" s="9"/>
      <c r="FK163" s="1"/>
      <c r="FL163" s="4"/>
      <c r="FM163" s="16"/>
      <c r="FN163" s="7"/>
      <c r="FO163" s="3"/>
      <c r="FP163" s="5"/>
      <c r="FQ163" s="5"/>
      <c r="FR163" s="15"/>
      <c r="FS163" s="1"/>
      <c r="FT163" s="4"/>
      <c r="FU163" s="16"/>
      <c r="FV163" s="7"/>
      <c r="FW163" s="3"/>
      <c r="FX163" s="5"/>
      <c r="FY163" s="5"/>
      <c r="FZ163" s="15"/>
      <c r="GA163" s="1"/>
      <c r="GB163" s="4"/>
      <c r="GC163" s="4"/>
      <c r="GD163" s="7"/>
      <c r="GE163" s="3"/>
      <c r="GF163" s="5"/>
      <c r="GG163" s="5"/>
      <c r="GH163" s="15"/>
      <c r="GI163" s="130">
        <f>'Multipliers for tiers'!$L$4*SUM(EM163,EQ163,EU163,EY163,FC163,FG163,FK163,FO163,FS163,FW163,GA163,GE163)+'Multipliers for tiers'!$L$5*SUM(EN163,ER163,EV163,EZ163,FD163,FH163,FL163,FP163,FT163,FX163,GB163,GF163)+'Multipliers for tiers'!$L$6*SUM(EO163,ES163,EW163,FA163,FE163,FI163,FM163,FQ163,FU163,FY163,GC163,GG163)+'Multipliers for tiers'!$L$7*SUM(EP163,ET163,EX163,FB163,FF163,FJ163,FN163,FR163,FV163,FZ163,GD163,GH163)</f>
        <v>0</v>
      </c>
      <c r="GJ163" s="144">
        <f t="shared" si="26"/>
        <v>0</v>
      </c>
      <c r="GK163" s="136" t="str">
        <f t="shared" si="27"/>
        <v xml:space="preserve"> </v>
      </c>
      <c r="GL163" s="164" t="str">
        <f>IFERROR(IF($M163='Progress check conditions'!$N$4,VLOOKUP($GK163,'Progress check conditions'!$O$4:$P$6,2,TRUE),IF($M163='Progress check conditions'!$N$7,VLOOKUP($GK163,'Progress check conditions'!$O$7:$P$9,2,TRUE),IF($M163='Progress check conditions'!$N$10,VLOOKUP($GK163,'Progress check conditions'!$O$10:$P$12,2,TRUE),IF($M163='Progress check conditions'!$N$13,VLOOKUP($GK163,'Progress check conditions'!$O$13:$P$15,2,TRUE),IF($M163='Progress check conditions'!$N$16,VLOOKUP($GK163,'Progress check conditions'!$O$16:$P$18,2,TRUE),IF($M163='Progress check conditions'!$N$19,VLOOKUP($GK163,'Progress check conditions'!$O$19:$P$21,2,TRUE),VLOOKUP($GK163,'Progress check conditions'!$O$22:$P$24,2,TRUE))))))),"No judgement")</f>
        <v>No judgement</v>
      </c>
      <c r="GM163" s="115"/>
      <c r="GN163" s="116"/>
      <c r="GO163" s="117"/>
      <c r="GP163" s="1"/>
      <c r="GQ163" s="4"/>
      <c r="GR163" s="4"/>
      <c r="GS163" s="8"/>
      <c r="GT163" s="6"/>
      <c r="GU163" s="6"/>
      <c r="GV163" s="6"/>
      <c r="GW163" s="5"/>
      <c r="GX163" s="1"/>
      <c r="GY163" s="4"/>
      <c r="GZ163" s="4"/>
      <c r="HA163" s="8"/>
      <c r="HB163" s="6"/>
      <c r="HC163" s="4"/>
      <c r="HD163" s="4"/>
      <c r="HE163" s="9"/>
      <c r="HF163" s="1"/>
      <c r="HG163" s="4"/>
      <c r="HH163" s="4"/>
      <c r="HI163" s="8"/>
      <c r="HJ163" s="6"/>
      <c r="HK163" s="4"/>
      <c r="HL163" s="4"/>
      <c r="HM163" s="9"/>
      <c r="HN163" s="130">
        <f>'Multipliers for tiers'!$O$4*SUM(GP163,GT163,GX163,HB163,HF163,HJ163)+'Multipliers for tiers'!$O$5*SUM(GQ163,GU163,GY163,HC163,HG163,HK163)+'Multipliers for tiers'!$O$6*SUM(GR163,GV163,GZ163,HD163,HH163,HL163)+'Multipliers for tiers'!$O$7*SUM(GS163,GW163,HA163,HE163,HI163,HM163)</f>
        <v>0</v>
      </c>
      <c r="HO163" s="144">
        <f t="shared" si="28"/>
        <v>0</v>
      </c>
      <c r="HP163" s="136" t="str">
        <f t="shared" si="29"/>
        <v xml:space="preserve"> </v>
      </c>
      <c r="HQ163" s="164" t="str">
        <f>IFERROR(IF($M163='Progress check conditions'!$N$4,VLOOKUP($HP163,'Progress check conditions'!$S$4:$T$6,2,TRUE),IF($M163='Progress check conditions'!$N$7,VLOOKUP($HP163,'Progress check conditions'!$S$7:$T$9,2,TRUE),IF($M163='Progress check conditions'!$N$10,VLOOKUP($HP163,'Progress check conditions'!$S$10:$T$12,2,TRUE),IF($M163='Progress check conditions'!$N$13,VLOOKUP($HP163,'Progress check conditions'!$S$13:$T$15,2,TRUE),IF($M163='Progress check conditions'!$N$16,VLOOKUP($HP163,'Progress check conditions'!$S$16:$T$18,2,TRUE),IF($M163='Progress check conditions'!$N$19,VLOOKUP($HP163,'Progress check conditions'!$S$19:$T$21,2,TRUE),VLOOKUP($HP163,'Progress check conditions'!$S$22:$T$24,2,TRUE))))))),"No judgement")</f>
        <v>No judgement</v>
      </c>
      <c r="HR163" s="115"/>
      <c r="HS163" s="116"/>
      <c r="HT163" s="117"/>
    </row>
    <row r="164" spans="1:228" x14ac:dyDescent="0.3">
      <c r="A164" s="156"/>
      <c r="B164" s="110"/>
      <c r="C164" s="111"/>
      <c r="D164" s="109"/>
      <c r="E164" s="112"/>
      <c r="F164" s="112"/>
      <c r="G164" s="112"/>
      <c r="H164" s="112"/>
      <c r="I164" s="113"/>
      <c r="J164" s="109"/>
      <c r="K164" s="113"/>
      <c r="L164" s="109"/>
      <c r="M164" s="114"/>
      <c r="N164" s="1"/>
      <c r="O164" s="5"/>
      <c r="P164" s="8"/>
      <c r="Q164" s="6"/>
      <c r="R164" s="5"/>
      <c r="S164" s="9"/>
      <c r="T164" s="1"/>
      <c r="U164" s="4"/>
      <c r="V164" s="8"/>
      <c r="W164" s="6"/>
      <c r="X164" s="4"/>
      <c r="Y164" s="9"/>
      <c r="Z164" s="1"/>
      <c r="AA164" s="4"/>
      <c r="AB164" s="8"/>
      <c r="AC164" s="6"/>
      <c r="AD164" s="4"/>
      <c r="AE164" s="9"/>
      <c r="AF164" s="1"/>
      <c r="AG164" s="3"/>
      <c r="AH164" s="7"/>
      <c r="AI164" s="3"/>
      <c r="AJ164" s="4"/>
      <c r="AK164" s="15"/>
      <c r="AL164" s="1"/>
      <c r="AM164" s="3"/>
      <c r="AN164" s="7"/>
      <c r="AO164" s="3"/>
      <c r="AP164" s="4"/>
      <c r="AQ164" s="15"/>
      <c r="AR164" s="1"/>
      <c r="AS164" s="3"/>
      <c r="AT164" s="43"/>
      <c r="AU164" s="130">
        <f>'Multipliers for tiers'!$C$4*SUM(N164,Q164,T164,W164,AF164,AC164,AI164,Z164,AL164,AO164,AR164)+'Multipliers for tiers'!$C$5*SUM(O164,R164,U164,X164,AG164,AD164,AJ164,AA164,AM164,AP164,AS164)+'Multipliers for tiers'!$C$6*SUM(P164,S164,V164,Y164,AH164,AE164,AK164,AB164,AN164,AQ164,AT164)</f>
        <v>0</v>
      </c>
      <c r="AV164" s="141">
        <f t="shared" si="20"/>
        <v>0</v>
      </c>
      <c r="AW164" s="151" t="str">
        <f t="shared" si="21"/>
        <v xml:space="preserve"> </v>
      </c>
      <c r="AX164" s="164" t="str">
        <f>IFERROR(IF($M164='Progress check conditions'!$B$4,VLOOKUP($AW164,'Progress check conditions'!$C$4:$D$6,2,TRUE),IF($M164='Progress check conditions'!$B$7,VLOOKUP($AW164,'Progress check conditions'!$C$7:$D$9,2,TRUE),IF($M164='Progress check conditions'!$B$10,VLOOKUP($AW164,'Progress check conditions'!$C$10:$D$12,2,TRUE),IF($M164='Progress check conditions'!$B$13,VLOOKUP($AW164,'Progress check conditions'!$C$13:$D$15,2,TRUE),IF($M164='Progress check conditions'!$B$16,VLOOKUP($AW164,'Progress check conditions'!$C$16:$D$18,2,TRUE),IF($M164='Progress check conditions'!$B$19,VLOOKUP($AW164,'Progress check conditions'!$C$19:$D$21,2,TRUE),VLOOKUP($AW164,'Progress check conditions'!$C$22:$D$24,2,TRUE))))))),"No judgement")</f>
        <v>No judgement</v>
      </c>
      <c r="AY164" s="115"/>
      <c r="AZ164" s="116"/>
      <c r="BA164" s="117"/>
      <c r="BB164" s="6"/>
      <c r="BC164" s="5"/>
      <c r="BD164" s="8"/>
      <c r="BE164" s="6"/>
      <c r="BF164" s="5"/>
      <c r="BG164" s="9"/>
      <c r="BH164" s="1"/>
      <c r="BI164" s="4"/>
      <c r="BJ164" s="8"/>
      <c r="BK164" s="6"/>
      <c r="BL164" s="4"/>
      <c r="BM164" s="9"/>
      <c r="BN164" s="1"/>
      <c r="BO164" s="4"/>
      <c r="BP164" s="8"/>
      <c r="BQ164" s="6"/>
      <c r="BR164" s="4"/>
      <c r="BS164" s="9"/>
      <c r="BT164" s="1"/>
      <c r="BU164" s="3"/>
      <c r="BV164" s="7"/>
      <c r="BW164" s="3"/>
      <c r="BX164" s="4"/>
      <c r="BY164" s="15"/>
      <c r="BZ164" s="1"/>
      <c r="CA164" s="3"/>
      <c r="CB164" s="7"/>
      <c r="CC164" s="3"/>
      <c r="CD164" s="4"/>
      <c r="CE164" s="15"/>
      <c r="CF164" s="1"/>
      <c r="CG164" s="3"/>
      <c r="CH164" s="7"/>
      <c r="CI164" s="2"/>
      <c r="CJ164" s="4"/>
      <c r="CK164" s="19"/>
      <c r="CL164" s="3"/>
      <c r="CM164" s="4"/>
      <c r="CN164" s="15"/>
      <c r="CO164" s="130">
        <f>'Multipliers for tiers'!$F$4*SUM(BB164,BE164,BH164,BK164,BN164,BQ164,BZ164,BW164,CC164,BT164,CF164,CI164,CL164)+'Multipliers for tiers'!$F$5*SUM(BC164,BF164,BI164,BL164,BO164,BR164,CA164,BX164,CD164,BU164,CG164,CJ164,CM164)+'Multipliers for tiers'!$F$6*SUM(BD164,BG164,BJ164,BM164,BP164,BS164,CB164,BY164,CE164,BV164,CH164,CK164,CN164)</f>
        <v>0</v>
      </c>
      <c r="CP164" s="144">
        <f t="shared" si="22"/>
        <v>0</v>
      </c>
      <c r="CQ164" s="133" t="str">
        <f t="shared" si="23"/>
        <v xml:space="preserve"> </v>
      </c>
      <c r="CR164" s="164" t="str">
        <f>IFERROR(IF($M164='Progress check conditions'!$F$4,VLOOKUP($CQ164,'Progress check conditions'!$G$4:$H$6,2,TRUE),IF($M164='Progress check conditions'!$F$7,VLOOKUP($CQ164,'Progress check conditions'!$G$7:$H$9,2,TRUE),IF($M164='Progress check conditions'!$F$10,VLOOKUP($CQ164,'Progress check conditions'!$G$10:$H$12,2,TRUE),IF($M164='Progress check conditions'!$F$13,VLOOKUP($CQ164,'Progress check conditions'!$G$13:$H$15,2,TRUE),IF($M164='Progress check conditions'!$F$16,VLOOKUP($CQ164,'Progress check conditions'!$G$16:$H$18,2,TRUE),IF($M164='Progress check conditions'!$F$19,VLOOKUP($CQ164,'Progress check conditions'!$G$19:$H$21,2,TRUE),VLOOKUP($CQ164,'Progress check conditions'!$G$22:$H$24,2,TRUE))))))),"No judgement")</f>
        <v>No judgement</v>
      </c>
      <c r="CS164" s="115"/>
      <c r="CT164" s="116"/>
      <c r="CU164" s="117"/>
      <c r="CV164" s="1"/>
      <c r="CW164" s="5"/>
      <c r="CX164" s="8"/>
      <c r="CY164" s="6"/>
      <c r="CZ164" s="5"/>
      <c r="DA164" s="9"/>
      <c r="DB164" s="1"/>
      <c r="DC164" s="4"/>
      <c r="DD164" s="8"/>
      <c r="DE164" s="6"/>
      <c r="DF164" s="4"/>
      <c r="DG164" s="9"/>
      <c r="DH164" s="1"/>
      <c r="DI164" s="4"/>
      <c r="DJ164" s="8"/>
      <c r="DK164" s="6"/>
      <c r="DL164" s="4"/>
      <c r="DM164" s="9"/>
      <c r="DN164" s="1"/>
      <c r="DO164" s="3"/>
      <c r="DP164" s="7"/>
      <c r="DQ164" s="3"/>
      <c r="DR164" s="4"/>
      <c r="DS164" s="15"/>
      <c r="DT164" s="1"/>
      <c r="DU164" s="3"/>
      <c r="DV164" s="7"/>
      <c r="DW164" s="3"/>
      <c r="DX164" s="4"/>
      <c r="DY164" s="15"/>
      <c r="DZ164" s="1"/>
      <c r="EA164" s="3"/>
      <c r="EB164" s="7"/>
      <c r="EC164" s="3"/>
      <c r="ED164" s="4"/>
      <c r="EE164" s="15"/>
      <c r="EF164" s="130">
        <f>'Multipliers for tiers'!$I$4*SUM(CV164,CY164,DB164,DE164,DH164,DQ164,DN164,DT164,DK164,DW164,DZ164,EC164)+'Multipliers for tiers'!$I$5*SUM(CW164,CZ164,DC164,DF164,DI164,DR164,DO164,DU164,DL164,DX164,EA164,ED164)+'Multipliers for tiers'!$I$6*SUM(CX164,DA164,DD164,DG164,DJ164,DS164,DP164,DV164,DM164,DY164,EB164,EE164)</f>
        <v>0</v>
      </c>
      <c r="EG164" s="144">
        <f t="shared" si="24"/>
        <v>0</v>
      </c>
      <c r="EH164" s="133" t="str">
        <f t="shared" si="25"/>
        <v xml:space="preserve"> </v>
      </c>
      <c r="EI164" s="164" t="str">
        <f>IFERROR(IF($M164='Progress check conditions'!$J$4,VLOOKUP($EH164,'Progress check conditions'!$K$4:$L$6,2,TRUE),IF($M164='Progress check conditions'!$J$7,VLOOKUP($EH164,'Progress check conditions'!$K$7:$L$9,2,TRUE),IF($M164='Progress check conditions'!$J$10,VLOOKUP($EH164,'Progress check conditions'!$K$10:$L$12,2,TRUE),IF($M164='Progress check conditions'!$J$13,VLOOKUP($EH164,'Progress check conditions'!$K$13:$L$15,2,TRUE),IF($M164='Progress check conditions'!$J$16,VLOOKUP($EH164,'Progress check conditions'!$K$16:$L$18,2,TRUE),IF($M164='Progress check conditions'!$J$19,VLOOKUP($EH164,'Progress check conditions'!$K$19:$L$21,2,TRUE),VLOOKUP($EH164,'Progress check conditions'!$K$22:$L$24,2,TRUE))))))),"No judgement")</f>
        <v>No judgement</v>
      </c>
      <c r="EJ164" s="115"/>
      <c r="EK164" s="116"/>
      <c r="EL164" s="117"/>
      <c r="EM164" s="1"/>
      <c r="EN164" s="4"/>
      <c r="EO164" s="16"/>
      <c r="EP164" s="8"/>
      <c r="EQ164" s="6"/>
      <c r="ER164" s="6"/>
      <c r="ES164" s="6"/>
      <c r="ET164" s="5"/>
      <c r="EU164" s="1"/>
      <c r="EV164" s="4"/>
      <c r="EW164" s="16"/>
      <c r="EX164" s="8"/>
      <c r="EY164" s="6"/>
      <c r="EZ164" s="4"/>
      <c r="FA164" s="16"/>
      <c r="FB164" s="9"/>
      <c r="FC164" s="1"/>
      <c r="FD164" s="4"/>
      <c r="FE164" s="16"/>
      <c r="FF164" s="8"/>
      <c r="FG164" s="6"/>
      <c r="FH164" s="4"/>
      <c r="FI164" s="16"/>
      <c r="FJ164" s="9"/>
      <c r="FK164" s="1"/>
      <c r="FL164" s="4"/>
      <c r="FM164" s="16"/>
      <c r="FN164" s="7"/>
      <c r="FO164" s="3"/>
      <c r="FP164" s="5"/>
      <c r="FQ164" s="5"/>
      <c r="FR164" s="15"/>
      <c r="FS164" s="1"/>
      <c r="FT164" s="4"/>
      <c r="FU164" s="16"/>
      <c r="FV164" s="7"/>
      <c r="FW164" s="3"/>
      <c r="FX164" s="5"/>
      <c r="FY164" s="5"/>
      <c r="FZ164" s="15"/>
      <c r="GA164" s="1"/>
      <c r="GB164" s="4"/>
      <c r="GC164" s="4"/>
      <c r="GD164" s="7"/>
      <c r="GE164" s="3"/>
      <c r="GF164" s="5"/>
      <c r="GG164" s="5"/>
      <c r="GH164" s="15"/>
      <c r="GI164" s="130">
        <f>'Multipliers for tiers'!$L$4*SUM(EM164,EQ164,EU164,EY164,FC164,FG164,FK164,FO164,FS164,FW164,GA164,GE164)+'Multipliers for tiers'!$L$5*SUM(EN164,ER164,EV164,EZ164,FD164,FH164,FL164,FP164,FT164,FX164,GB164,GF164)+'Multipliers for tiers'!$L$6*SUM(EO164,ES164,EW164,FA164,FE164,FI164,FM164,FQ164,FU164,FY164,GC164,GG164)+'Multipliers for tiers'!$L$7*SUM(EP164,ET164,EX164,FB164,FF164,FJ164,FN164,FR164,FV164,FZ164,GD164,GH164)</f>
        <v>0</v>
      </c>
      <c r="GJ164" s="144">
        <f t="shared" si="26"/>
        <v>0</v>
      </c>
      <c r="GK164" s="136" t="str">
        <f t="shared" si="27"/>
        <v xml:space="preserve"> </v>
      </c>
      <c r="GL164" s="164" t="str">
        <f>IFERROR(IF($M164='Progress check conditions'!$N$4,VLOOKUP($GK164,'Progress check conditions'!$O$4:$P$6,2,TRUE),IF($M164='Progress check conditions'!$N$7,VLOOKUP($GK164,'Progress check conditions'!$O$7:$P$9,2,TRUE),IF($M164='Progress check conditions'!$N$10,VLOOKUP($GK164,'Progress check conditions'!$O$10:$P$12,2,TRUE),IF($M164='Progress check conditions'!$N$13,VLOOKUP($GK164,'Progress check conditions'!$O$13:$P$15,2,TRUE),IF($M164='Progress check conditions'!$N$16,VLOOKUP($GK164,'Progress check conditions'!$O$16:$P$18,2,TRUE),IF($M164='Progress check conditions'!$N$19,VLOOKUP($GK164,'Progress check conditions'!$O$19:$P$21,2,TRUE),VLOOKUP($GK164,'Progress check conditions'!$O$22:$P$24,2,TRUE))))))),"No judgement")</f>
        <v>No judgement</v>
      </c>
      <c r="GM164" s="115"/>
      <c r="GN164" s="116"/>
      <c r="GO164" s="117"/>
      <c r="GP164" s="1"/>
      <c r="GQ164" s="4"/>
      <c r="GR164" s="4"/>
      <c r="GS164" s="8"/>
      <c r="GT164" s="6"/>
      <c r="GU164" s="6"/>
      <c r="GV164" s="6"/>
      <c r="GW164" s="5"/>
      <c r="GX164" s="1"/>
      <c r="GY164" s="4"/>
      <c r="GZ164" s="4"/>
      <c r="HA164" s="8"/>
      <c r="HB164" s="6"/>
      <c r="HC164" s="4"/>
      <c r="HD164" s="4"/>
      <c r="HE164" s="9"/>
      <c r="HF164" s="1"/>
      <c r="HG164" s="4"/>
      <c r="HH164" s="4"/>
      <c r="HI164" s="8"/>
      <c r="HJ164" s="6"/>
      <c r="HK164" s="4"/>
      <c r="HL164" s="4"/>
      <c r="HM164" s="9"/>
      <c r="HN164" s="130">
        <f>'Multipliers for tiers'!$O$4*SUM(GP164,GT164,GX164,HB164,HF164,HJ164)+'Multipliers for tiers'!$O$5*SUM(GQ164,GU164,GY164,HC164,HG164,HK164)+'Multipliers for tiers'!$O$6*SUM(GR164,GV164,GZ164,HD164,HH164,HL164)+'Multipliers for tiers'!$O$7*SUM(GS164,GW164,HA164,HE164,HI164,HM164)</f>
        <v>0</v>
      </c>
      <c r="HO164" s="144">
        <f t="shared" si="28"/>
        <v>0</v>
      </c>
      <c r="HP164" s="136" t="str">
        <f t="shared" si="29"/>
        <v xml:space="preserve"> </v>
      </c>
      <c r="HQ164" s="164" t="str">
        <f>IFERROR(IF($M164='Progress check conditions'!$N$4,VLOOKUP($HP164,'Progress check conditions'!$S$4:$T$6,2,TRUE),IF($M164='Progress check conditions'!$N$7,VLOOKUP($HP164,'Progress check conditions'!$S$7:$T$9,2,TRUE),IF($M164='Progress check conditions'!$N$10,VLOOKUP($HP164,'Progress check conditions'!$S$10:$T$12,2,TRUE),IF($M164='Progress check conditions'!$N$13,VLOOKUP($HP164,'Progress check conditions'!$S$13:$T$15,2,TRUE),IF($M164='Progress check conditions'!$N$16,VLOOKUP($HP164,'Progress check conditions'!$S$16:$T$18,2,TRUE),IF($M164='Progress check conditions'!$N$19,VLOOKUP($HP164,'Progress check conditions'!$S$19:$T$21,2,TRUE),VLOOKUP($HP164,'Progress check conditions'!$S$22:$T$24,2,TRUE))))))),"No judgement")</f>
        <v>No judgement</v>
      </c>
      <c r="HR164" s="115"/>
      <c r="HS164" s="116"/>
      <c r="HT164" s="117"/>
    </row>
    <row r="165" spans="1:228" x14ac:dyDescent="0.3">
      <c r="A165" s="156"/>
      <c r="B165" s="110"/>
      <c r="C165" s="111"/>
      <c r="D165" s="109"/>
      <c r="E165" s="112"/>
      <c r="F165" s="112"/>
      <c r="G165" s="112"/>
      <c r="H165" s="112"/>
      <c r="I165" s="113"/>
      <c r="J165" s="109"/>
      <c r="K165" s="113"/>
      <c r="L165" s="109"/>
      <c r="M165" s="114"/>
      <c r="N165" s="1"/>
      <c r="O165" s="5"/>
      <c r="P165" s="8"/>
      <c r="Q165" s="6"/>
      <c r="R165" s="5"/>
      <c r="S165" s="9"/>
      <c r="T165" s="1"/>
      <c r="U165" s="4"/>
      <c r="V165" s="8"/>
      <c r="W165" s="6"/>
      <c r="X165" s="4"/>
      <c r="Y165" s="9"/>
      <c r="Z165" s="1"/>
      <c r="AA165" s="4"/>
      <c r="AB165" s="8"/>
      <c r="AC165" s="6"/>
      <c r="AD165" s="4"/>
      <c r="AE165" s="9"/>
      <c r="AF165" s="1"/>
      <c r="AG165" s="3"/>
      <c r="AH165" s="7"/>
      <c r="AI165" s="3"/>
      <c r="AJ165" s="4"/>
      <c r="AK165" s="15"/>
      <c r="AL165" s="1"/>
      <c r="AM165" s="3"/>
      <c r="AN165" s="7"/>
      <c r="AO165" s="3"/>
      <c r="AP165" s="4"/>
      <c r="AQ165" s="15"/>
      <c r="AR165" s="1"/>
      <c r="AS165" s="3"/>
      <c r="AT165" s="43"/>
      <c r="AU165" s="130">
        <f>'Multipliers for tiers'!$C$4*SUM(N165,Q165,T165,W165,AF165,AC165,AI165,Z165,AL165,AO165,AR165)+'Multipliers for tiers'!$C$5*SUM(O165,R165,U165,X165,AG165,AD165,AJ165,AA165,AM165,AP165,AS165)+'Multipliers for tiers'!$C$6*SUM(P165,S165,V165,Y165,AH165,AE165,AK165,AB165,AN165,AQ165,AT165)</f>
        <v>0</v>
      </c>
      <c r="AV165" s="141">
        <f t="shared" si="20"/>
        <v>0</v>
      </c>
      <c r="AW165" s="151" t="str">
        <f t="shared" si="21"/>
        <v xml:space="preserve"> </v>
      </c>
      <c r="AX165" s="164" t="str">
        <f>IFERROR(IF($M165='Progress check conditions'!$B$4,VLOOKUP($AW165,'Progress check conditions'!$C$4:$D$6,2,TRUE),IF($M165='Progress check conditions'!$B$7,VLOOKUP($AW165,'Progress check conditions'!$C$7:$D$9,2,TRUE),IF($M165='Progress check conditions'!$B$10,VLOOKUP($AW165,'Progress check conditions'!$C$10:$D$12,2,TRUE),IF($M165='Progress check conditions'!$B$13,VLOOKUP($AW165,'Progress check conditions'!$C$13:$D$15,2,TRUE),IF($M165='Progress check conditions'!$B$16,VLOOKUP($AW165,'Progress check conditions'!$C$16:$D$18,2,TRUE),IF($M165='Progress check conditions'!$B$19,VLOOKUP($AW165,'Progress check conditions'!$C$19:$D$21,2,TRUE),VLOOKUP($AW165,'Progress check conditions'!$C$22:$D$24,2,TRUE))))))),"No judgement")</f>
        <v>No judgement</v>
      </c>
      <c r="AY165" s="115"/>
      <c r="AZ165" s="116"/>
      <c r="BA165" s="117"/>
      <c r="BB165" s="6"/>
      <c r="BC165" s="5"/>
      <c r="BD165" s="8"/>
      <c r="BE165" s="6"/>
      <c r="BF165" s="5"/>
      <c r="BG165" s="9"/>
      <c r="BH165" s="1"/>
      <c r="BI165" s="4"/>
      <c r="BJ165" s="8"/>
      <c r="BK165" s="6"/>
      <c r="BL165" s="4"/>
      <c r="BM165" s="9"/>
      <c r="BN165" s="1"/>
      <c r="BO165" s="4"/>
      <c r="BP165" s="8"/>
      <c r="BQ165" s="6"/>
      <c r="BR165" s="4"/>
      <c r="BS165" s="9"/>
      <c r="BT165" s="1"/>
      <c r="BU165" s="3"/>
      <c r="BV165" s="7"/>
      <c r="BW165" s="3"/>
      <c r="BX165" s="4"/>
      <c r="BY165" s="15"/>
      <c r="BZ165" s="1"/>
      <c r="CA165" s="3"/>
      <c r="CB165" s="7"/>
      <c r="CC165" s="3"/>
      <c r="CD165" s="4"/>
      <c r="CE165" s="15"/>
      <c r="CF165" s="1"/>
      <c r="CG165" s="3"/>
      <c r="CH165" s="7"/>
      <c r="CI165" s="2"/>
      <c r="CJ165" s="4"/>
      <c r="CK165" s="19"/>
      <c r="CL165" s="3"/>
      <c r="CM165" s="4"/>
      <c r="CN165" s="15"/>
      <c r="CO165" s="130">
        <f>'Multipliers for tiers'!$F$4*SUM(BB165,BE165,BH165,BK165,BN165,BQ165,BZ165,BW165,CC165,BT165,CF165,CI165,CL165)+'Multipliers for tiers'!$F$5*SUM(BC165,BF165,BI165,BL165,BO165,BR165,CA165,BX165,CD165,BU165,CG165,CJ165,CM165)+'Multipliers for tiers'!$F$6*SUM(BD165,BG165,BJ165,BM165,BP165,BS165,CB165,BY165,CE165,BV165,CH165,CK165,CN165)</f>
        <v>0</v>
      </c>
      <c r="CP165" s="144">
        <f t="shared" si="22"/>
        <v>0</v>
      </c>
      <c r="CQ165" s="133" t="str">
        <f t="shared" si="23"/>
        <v xml:space="preserve"> </v>
      </c>
      <c r="CR165" s="164" t="str">
        <f>IFERROR(IF($M165='Progress check conditions'!$F$4,VLOOKUP($CQ165,'Progress check conditions'!$G$4:$H$6,2,TRUE),IF($M165='Progress check conditions'!$F$7,VLOOKUP($CQ165,'Progress check conditions'!$G$7:$H$9,2,TRUE),IF($M165='Progress check conditions'!$F$10,VLOOKUP($CQ165,'Progress check conditions'!$G$10:$H$12,2,TRUE),IF($M165='Progress check conditions'!$F$13,VLOOKUP($CQ165,'Progress check conditions'!$G$13:$H$15,2,TRUE),IF($M165='Progress check conditions'!$F$16,VLOOKUP($CQ165,'Progress check conditions'!$G$16:$H$18,2,TRUE),IF($M165='Progress check conditions'!$F$19,VLOOKUP($CQ165,'Progress check conditions'!$G$19:$H$21,2,TRUE),VLOOKUP($CQ165,'Progress check conditions'!$G$22:$H$24,2,TRUE))))))),"No judgement")</f>
        <v>No judgement</v>
      </c>
      <c r="CS165" s="115"/>
      <c r="CT165" s="116"/>
      <c r="CU165" s="117"/>
      <c r="CV165" s="1"/>
      <c r="CW165" s="5"/>
      <c r="CX165" s="8"/>
      <c r="CY165" s="6"/>
      <c r="CZ165" s="5"/>
      <c r="DA165" s="9"/>
      <c r="DB165" s="1"/>
      <c r="DC165" s="4"/>
      <c r="DD165" s="8"/>
      <c r="DE165" s="6"/>
      <c r="DF165" s="4"/>
      <c r="DG165" s="9"/>
      <c r="DH165" s="1"/>
      <c r="DI165" s="4"/>
      <c r="DJ165" s="8"/>
      <c r="DK165" s="6"/>
      <c r="DL165" s="4"/>
      <c r="DM165" s="9"/>
      <c r="DN165" s="1"/>
      <c r="DO165" s="3"/>
      <c r="DP165" s="7"/>
      <c r="DQ165" s="3"/>
      <c r="DR165" s="4"/>
      <c r="DS165" s="15"/>
      <c r="DT165" s="1"/>
      <c r="DU165" s="3"/>
      <c r="DV165" s="7"/>
      <c r="DW165" s="3"/>
      <c r="DX165" s="4"/>
      <c r="DY165" s="15"/>
      <c r="DZ165" s="1"/>
      <c r="EA165" s="3"/>
      <c r="EB165" s="7"/>
      <c r="EC165" s="3"/>
      <c r="ED165" s="4"/>
      <c r="EE165" s="15"/>
      <c r="EF165" s="130">
        <f>'Multipliers for tiers'!$I$4*SUM(CV165,CY165,DB165,DE165,DH165,DQ165,DN165,DT165,DK165,DW165,DZ165,EC165)+'Multipliers for tiers'!$I$5*SUM(CW165,CZ165,DC165,DF165,DI165,DR165,DO165,DU165,DL165,DX165,EA165,ED165)+'Multipliers for tiers'!$I$6*SUM(CX165,DA165,DD165,DG165,DJ165,DS165,DP165,DV165,DM165,DY165,EB165,EE165)</f>
        <v>0</v>
      </c>
      <c r="EG165" s="144">
        <f t="shared" si="24"/>
        <v>0</v>
      </c>
      <c r="EH165" s="133" t="str">
        <f t="shared" si="25"/>
        <v xml:space="preserve"> </v>
      </c>
      <c r="EI165" s="164" t="str">
        <f>IFERROR(IF($M165='Progress check conditions'!$J$4,VLOOKUP($EH165,'Progress check conditions'!$K$4:$L$6,2,TRUE),IF($M165='Progress check conditions'!$J$7,VLOOKUP($EH165,'Progress check conditions'!$K$7:$L$9,2,TRUE),IF($M165='Progress check conditions'!$J$10,VLOOKUP($EH165,'Progress check conditions'!$K$10:$L$12,2,TRUE),IF($M165='Progress check conditions'!$J$13,VLOOKUP($EH165,'Progress check conditions'!$K$13:$L$15,2,TRUE),IF($M165='Progress check conditions'!$J$16,VLOOKUP($EH165,'Progress check conditions'!$K$16:$L$18,2,TRUE),IF($M165='Progress check conditions'!$J$19,VLOOKUP($EH165,'Progress check conditions'!$K$19:$L$21,2,TRUE),VLOOKUP($EH165,'Progress check conditions'!$K$22:$L$24,2,TRUE))))))),"No judgement")</f>
        <v>No judgement</v>
      </c>
      <c r="EJ165" s="115"/>
      <c r="EK165" s="116"/>
      <c r="EL165" s="117"/>
      <c r="EM165" s="1"/>
      <c r="EN165" s="4"/>
      <c r="EO165" s="16"/>
      <c r="EP165" s="8"/>
      <c r="EQ165" s="6"/>
      <c r="ER165" s="6"/>
      <c r="ES165" s="6"/>
      <c r="ET165" s="5"/>
      <c r="EU165" s="1"/>
      <c r="EV165" s="4"/>
      <c r="EW165" s="16"/>
      <c r="EX165" s="8"/>
      <c r="EY165" s="6"/>
      <c r="EZ165" s="4"/>
      <c r="FA165" s="16"/>
      <c r="FB165" s="9"/>
      <c r="FC165" s="1"/>
      <c r="FD165" s="4"/>
      <c r="FE165" s="16"/>
      <c r="FF165" s="8"/>
      <c r="FG165" s="6"/>
      <c r="FH165" s="4"/>
      <c r="FI165" s="16"/>
      <c r="FJ165" s="9"/>
      <c r="FK165" s="1"/>
      <c r="FL165" s="4"/>
      <c r="FM165" s="16"/>
      <c r="FN165" s="7"/>
      <c r="FO165" s="3"/>
      <c r="FP165" s="5"/>
      <c r="FQ165" s="5"/>
      <c r="FR165" s="15"/>
      <c r="FS165" s="1"/>
      <c r="FT165" s="4"/>
      <c r="FU165" s="16"/>
      <c r="FV165" s="7"/>
      <c r="FW165" s="3"/>
      <c r="FX165" s="5"/>
      <c r="FY165" s="5"/>
      <c r="FZ165" s="15"/>
      <c r="GA165" s="1"/>
      <c r="GB165" s="4"/>
      <c r="GC165" s="4"/>
      <c r="GD165" s="7"/>
      <c r="GE165" s="3"/>
      <c r="GF165" s="5"/>
      <c r="GG165" s="5"/>
      <c r="GH165" s="15"/>
      <c r="GI165" s="130">
        <f>'Multipliers for tiers'!$L$4*SUM(EM165,EQ165,EU165,EY165,FC165,FG165,FK165,FO165,FS165,FW165,GA165,GE165)+'Multipliers for tiers'!$L$5*SUM(EN165,ER165,EV165,EZ165,FD165,FH165,FL165,FP165,FT165,FX165,GB165,GF165)+'Multipliers for tiers'!$L$6*SUM(EO165,ES165,EW165,FA165,FE165,FI165,FM165,FQ165,FU165,FY165,GC165,GG165)+'Multipliers for tiers'!$L$7*SUM(EP165,ET165,EX165,FB165,FF165,FJ165,FN165,FR165,FV165,FZ165,GD165,GH165)</f>
        <v>0</v>
      </c>
      <c r="GJ165" s="144">
        <f t="shared" si="26"/>
        <v>0</v>
      </c>
      <c r="GK165" s="136" t="str">
        <f t="shared" si="27"/>
        <v xml:space="preserve"> </v>
      </c>
      <c r="GL165" s="164" t="str">
        <f>IFERROR(IF($M165='Progress check conditions'!$N$4,VLOOKUP($GK165,'Progress check conditions'!$O$4:$P$6,2,TRUE),IF($M165='Progress check conditions'!$N$7,VLOOKUP($GK165,'Progress check conditions'!$O$7:$P$9,2,TRUE),IF($M165='Progress check conditions'!$N$10,VLOOKUP($GK165,'Progress check conditions'!$O$10:$P$12,2,TRUE),IF($M165='Progress check conditions'!$N$13,VLOOKUP($GK165,'Progress check conditions'!$O$13:$P$15,2,TRUE),IF($M165='Progress check conditions'!$N$16,VLOOKUP($GK165,'Progress check conditions'!$O$16:$P$18,2,TRUE),IF($M165='Progress check conditions'!$N$19,VLOOKUP($GK165,'Progress check conditions'!$O$19:$P$21,2,TRUE),VLOOKUP($GK165,'Progress check conditions'!$O$22:$P$24,2,TRUE))))))),"No judgement")</f>
        <v>No judgement</v>
      </c>
      <c r="GM165" s="115"/>
      <c r="GN165" s="116"/>
      <c r="GO165" s="117"/>
      <c r="GP165" s="1"/>
      <c r="GQ165" s="4"/>
      <c r="GR165" s="4"/>
      <c r="GS165" s="8"/>
      <c r="GT165" s="6"/>
      <c r="GU165" s="6"/>
      <c r="GV165" s="6"/>
      <c r="GW165" s="5"/>
      <c r="GX165" s="1"/>
      <c r="GY165" s="4"/>
      <c r="GZ165" s="4"/>
      <c r="HA165" s="8"/>
      <c r="HB165" s="6"/>
      <c r="HC165" s="4"/>
      <c r="HD165" s="4"/>
      <c r="HE165" s="9"/>
      <c r="HF165" s="1"/>
      <c r="HG165" s="4"/>
      <c r="HH165" s="4"/>
      <c r="HI165" s="8"/>
      <c r="HJ165" s="6"/>
      <c r="HK165" s="4"/>
      <c r="HL165" s="4"/>
      <c r="HM165" s="9"/>
      <c r="HN165" s="130">
        <f>'Multipliers for tiers'!$O$4*SUM(GP165,GT165,GX165,HB165,HF165,HJ165)+'Multipliers for tiers'!$O$5*SUM(GQ165,GU165,GY165,HC165,HG165,HK165)+'Multipliers for tiers'!$O$6*SUM(GR165,GV165,GZ165,HD165,HH165,HL165)+'Multipliers for tiers'!$O$7*SUM(GS165,GW165,HA165,HE165,HI165,HM165)</f>
        <v>0</v>
      </c>
      <c r="HO165" s="144">
        <f t="shared" si="28"/>
        <v>0</v>
      </c>
      <c r="HP165" s="136" t="str">
        <f t="shared" si="29"/>
        <v xml:space="preserve"> </v>
      </c>
      <c r="HQ165" s="164" t="str">
        <f>IFERROR(IF($M165='Progress check conditions'!$N$4,VLOOKUP($HP165,'Progress check conditions'!$S$4:$T$6,2,TRUE),IF($M165='Progress check conditions'!$N$7,VLOOKUP($HP165,'Progress check conditions'!$S$7:$T$9,2,TRUE),IF($M165='Progress check conditions'!$N$10,VLOOKUP($HP165,'Progress check conditions'!$S$10:$T$12,2,TRUE),IF($M165='Progress check conditions'!$N$13,VLOOKUP($HP165,'Progress check conditions'!$S$13:$T$15,2,TRUE),IF($M165='Progress check conditions'!$N$16,VLOOKUP($HP165,'Progress check conditions'!$S$16:$T$18,2,TRUE),IF($M165='Progress check conditions'!$N$19,VLOOKUP($HP165,'Progress check conditions'!$S$19:$T$21,2,TRUE),VLOOKUP($HP165,'Progress check conditions'!$S$22:$T$24,2,TRUE))))))),"No judgement")</f>
        <v>No judgement</v>
      </c>
      <c r="HR165" s="115"/>
      <c r="HS165" s="116"/>
      <c r="HT165" s="117"/>
    </row>
    <row r="166" spans="1:228" x14ac:dyDescent="0.3">
      <c r="A166" s="156"/>
      <c r="B166" s="110"/>
      <c r="C166" s="111"/>
      <c r="D166" s="109"/>
      <c r="E166" s="112"/>
      <c r="F166" s="112"/>
      <c r="G166" s="112"/>
      <c r="H166" s="112"/>
      <c r="I166" s="113"/>
      <c r="J166" s="109"/>
      <c r="K166" s="113"/>
      <c r="L166" s="109"/>
      <c r="M166" s="114"/>
      <c r="N166" s="1"/>
      <c r="O166" s="5"/>
      <c r="P166" s="8"/>
      <c r="Q166" s="6"/>
      <c r="R166" s="5"/>
      <c r="S166" s="9"/>
      <c r="T166" s="1"/>
      <c r="U166" s="4"/>
      <c r="V166" s="8"/>
      <c r="W166" s="6"/>
      <c r="X166" s="4"/>
      <c r="Y166" s="9"/>
      <c r="Z166" s="1"/>
      <c r="AA166" s="4"/>
      <c r="AB166" s="8"/>
      <c r="AC166" s="6"/>
      <c r="AD166" s="4"/>
      <c r="AE166" s="9"/>
      <c r="AF166" s="1"/>
      <c r="AG166" s="3"/>
      <c r="AH166" s="7"/>
      <c r="AI166" s="3"/>
      <c r="AJ166" s="4"/>
      <c r="AK166" s="15"/>
      <c r="AL166" s="1"/>
      <c r="AM166" s="3"/>
      <c r="AN166" s="7"/>
      <c r="AO166" s="3"/>
      <c r="AP166" s="4"/>
      <c r="AQ166" s="15"/>
      <c r="AR166" s="1"/>
      <c r="AS166" s="3"/>
      <c r="AT166" s="43"/>
      <c r="AU166" s="130">
        <f>'Multipliers for tiers'!$C$4*SUM(N166,Q166,T166,W166,AF166,AC166,AI166,Z166,AL166,AO166,AR166)+'Multipliers for tiers'!$C$5*SUM(O166,R166,U166,X166,AG166,AD166,AJ166,AA166,AM166,AP166,AS166)+'Multipliers for tiers'!$C$6*SUM(P166,S166,V166,Y166,AH166,AE166,AK166,AB166,AN166,AQ166,AT166)</f>
        <v>0</v>
      </c>
      <c r="AV166" s="141">
        <f t="shared" si="20"/>
        <v>0</v>
      </c>
      <c r="AW166" s="151" t="str">
        <f t="shared" si="21"/>
        <v xml:space="preserve"> </v>
      </c>
      <c r="AX166" s="164" t="str">
        <f>IFERROR(IF($M166='Progress check conditions'!$B$4,VLOOKUP($AW166,'Progress check conditions'!$C$4:$D$6,2,TRUE),IF($M166='Progress check conditions'!$B$7,VLOOKUP($AW166,'Progress check conditions'!$C$7:$D$9,2,TRUE),IF($M166='Progress check conditions'!$B$10,VLOOKUP($AW166,'Progress check conditions'!$C$10:$D$12,2,TRUE),IF($M166='Progress check conditions'!$B$13,VLOOKUP($AW166,'Progress check conditions'!$C$13:$D$15,2,TRUE),IF($M166='Progress check conditions'!$B$16,VLOOKUP($AW166,'Progress check conditions'!$C$16:$D$18,2,TRUE),IF($M166='Progress check conditions'!$B$19,VLOOKUP($AW166,'Progress check conditions'!$C$19:$D$21,2,TRUE),VLOOKUP($AW166,'Progress check conditions'!$C$22:$D$24,2,TRUE))))))),"No judgement")</f>
        <v>No judgement</v>
      </c>
      <c r="AY166" s="115"/>
      <c r="AZ166" s="116"/>
      <c r="BA166" s="117"/>
      <c r="BB166" s="6"/>
      <c r="BC166" s="5"/>
      <c r="BD166" s="8"/>
      <c r="BE166" s="6"/>
      <c r="BF166" s="5"/>
      <c r="BG166" s="9"/>
      <c r="BH166" s="1"/>
      <c r="BI166" s="4"/>
      <c r="BJ166" s="8"/>
      <c r="BK166" s="6"/>
      <c r="BL166" s="4"/>
      <c r="BM166" s="9"/>
      <c r="BN166" s="1"/>
      <c r="BO166" s="4"/>
      <c r="BP166" s="8"/>
      <c r="BQ166" s="6"/>
      <c r="BR166" s="4"/>
      <c r="BS166" s="9"/>
      <c r="BT166" s="1"/>
      <c r="BU166" s="3"/>
      <c r="BV166" s="7"/>
      <c r="BW166" s="3"/>
      <c r="BX166" s="4"/>
      <c r="BY166" s="15"/>
      <c r="BZ166" s="1"/>
      <c r="CA166" s="3"/>
      <c r="CB166" s="7"/>
      <c r="CC166" s="3"/>
      <c r="CD166" s="4"/>
      <c r="CE166" s="15"/>
      <c r="CF166" s="1"/>
      <c r="CG166" s="3"/>
      <c r="CH166" s="7"/>
      <c r="CI166" s="2"/>
      <c r="CJ166" s="4"/>
      <c r="CK166" s="19"/>
      <c r="CL166" s="3"/>
      <c r="CM166" s="4"/>
      <c r="CN166" s="15"/>
      <c r="CO166" s="130">
        <f>'Multipliers for tiers'!$F$4*SUM(BB166,BE166,BH166,BK166,BN166,BQ166,BZ166,BW166,CC166,BT166,CF166,CI166,CL166)+'Multipliers for tiers'!$F$5*SUM(BC166,BF166,BI166,BL166,BO166,BR166,CA166,BX166,CD166,BU166,CG166,CJ166,CM166)+'Multipliers for tiers'!$F$6*SUM(BD166,BG166,BJ166,BM166,BP166,BS166,CB166,BY166,CE166,BV166,CH166,CK166,CN166)</f>
        <v>0</v>
      </c>
      <c r="CP166" s="144">
        <f t="shared" si="22"/>
        <v>0</v>
      </c>
      <c r="CQ166" s="133" t="str">
        <f t="shared" si="23"/>
        <v xml:space="preserve"> </v>
      </c>
      <c r="CR166" s="164" t="str">
        <f>IFERROR(IF($M166='Progress check conditions'!$F$4,VLOOKUP($CQ166,'Progress check conditions'!$G$4:$H$6,2,TRUE),IF($M166='Progress check conditions'!$F$7,VLOOKUP($CQ166,'Progress check conditions'!$G$7:$H$9,2,TRUE),IF($M166='Progress check conditions'!$F$10,VLOOKUP($CQ166,'Progress check conditions'!$G$10:$H$12,2,TRUE),IF($M166='Progress check conditions'!$F$13,VLOOKUP($CQ166,'Progress check conditions'!$G$13:$H$15,2,TRUE),IF($M166='Progress check conditions'!$F$16,VLOOKUP($CQ166,'Progress check conditions'!$G$16:$H$18,2,TRUE),IF($M166='Progress check conditions'!$F$19,VLOOKUP($CQ166,'Progress check conditions'!$G$19:$H$21,2,TRUE),VLOOKUP($CQ166,'Progress check conditions'!$G$22:$H$24,2,TRUE))))))),"No judgement")</f>
        <v>No judgement</v>
      </c>
      <c r="CS166" s="115"/>
      <c r="CT166" s="116"/>
      <c r="CU166" s="117"/>
      <c r="CV166" s="1"/>
      <c r="CW166" s="5"/>
      <c r="CX166" s="8"/>
      <c r="CY166" s="6"/>
      <c r="CZ166" s="5"/>
      <c r="DA166" s="9"/>
      <c r="DB166" s="1"/>
      <c r="DC166" s="4"/>
      <c r="DD166" s="8"/>
      <c r="DE166" s="6"/>
      <c r="DF166" s="4"/>
      <c r="DG166" s="9"/>
      <c r="DH166" s="1"/>
      <c r="DI166" s="4"/>
      <c r="DJ166" s="8"/>
      <c r="DK166" s="6"/>
      <c r="DL166" s="4"/>
      <c r="DM166" s="9"/>
      <c r="DN166" s="1"/>
      <c r="DO166" s="3"/>
      <c r="DP166" s="7"/>
      <c r="DQ166" s="3"/>
      <c r="DR166" s="4"/>
      <c r="DS166" s="15"/>
      <c r="DT166" s="1"/>
      <c r="DU166" s="3"/>
      <c r="DV166" s="7"/>
      <c r="DW166" s="3"/>
      <c r="DX166" s="4"/>
      <c r="DY166" s="15"/>
      <c r="DZ166" s="1"/>
      <c r="EA166" s="3"/>
      <c r="EB166" s="7"/>
      <c r="EC166" s="3"/>
      <c r="ED166" s="4"/>
      <c r="EE166" s="15"/>
      <c r="EF166" s="130">
        <f>'Multipliers for tiers'!$I$4*SUM(CV166,CY166,DB166,DE166,DH166,DQ166,DN166,DT166,DK166,DW166,DZ166,EC166)+'Multipliers for tiers'!$I$5*SUM(CW166,CZ166,DC166,DF166,DI166,DR166,DO166,DU166,DL166,DX166,EA166,ED166)+'Multipliers for tiers'!$I$6*SUM(CX166,DA166,DD166,DG166,DJ166,DS166,DP166,DV166,DM166,DY166,EB166,EE166)</f>
        <v>0</v>
      </c>
      <c r="EG166" s="144">
        <f t="shared" si="24"/>
        <v>0</v>
      </c>
      <c r="EH166" s="133" t="str">
        <f t="shared" si="25"/>
        <v xml:space="preserve"> </v>
      </c>
      <c r="EI166" s="164" t="str">
        <f>IFERROR(IF($M166='Progress check conditions'!$J$4,VLOOKUP($EH166,'Progress check conditions'!$K$4:$L$6,2,TRUE),IF($M166='Progress check conditions'!$J$7,VLOOKUP($EH166,'Progress check conditions'!$K$7:$L$9,2,TRUE),IF($M166='Progress check conditions'!$J$10,VLOOKUP($EH166,'Progress check conditions'!$K$10:$L$12,2,TRUE),IF($M166='Progress check conditions'!$J$13,VLOOKUP($EH166,'Progress check conditions'!$K$13:$L$15,2,TRUE),IF($M166='Progress check conditions'!$J$16,VLOOKUP($EH166,'Progress check conditions'!$K$16:$L$18,2,TRUE),IF($M166='Progress check conditions'!$J$19,VLOOKUP($EH166,'Progress check conditions'!$K$19:$L$21,2,TRUE),VLOOKUP($EH166,'Progress check conditions'!$K$22:$L$24,2,TRUE))))))),"No judgement")</f>
        <v>No judgement</v>
      </c>
      <c r="EJ166" s="115"/>
      <c r="EK166" s="116"/>
      <c r="EL166" s="117"/>
      <c r="EM166" s="1"/>
      <c r="EN166" s="4"/>
      <c r="EO166" s="16"/>
      <c r="EP166" s="8"/>
      <c r="EQ166" s="6"/>
      <c r="ER166" s="6"/>
      <c r="ES166" s="6"/>
      <c r="ET166" s="5"/>
      <c r="EU166" s="1"/>
      <c r="EV166" s="4"/>
      <c r="EW166" s="16"/>
      <c r="EX166" s="8"/>
      <c r="EY166" s="6"/>
      <c r="EZ166" s="4"/>
      <c r="FA166" s="16"/>
      <c r="FB166" s="9"/>
      <c r="FC166" s="1"/>
      <c r="FD166" s="4"/>
      <c r="FE166" s="16"/>
      <c r="FF166" s="8"/>
      <c r="FG166" s="6"/>
      <c r="FH166" s="4"/>
      <c r="FI166" s="16"/>
      <c r="FJ166" s="9"/>
      <c r="FK166" s="1"/>
      <c r="FL166" s="4"/>
      <c r="FM166" s="16"/>
      <c r="FN166" s="7"/>
      <c r="FO166" s="3"/>
      <c r="FP166" s="5"/>
      <c r="FQ166" s="5"/>
      <c r="FR166" s="15"/>
      <c r="FS166" s="1"/>
      <c r="FT166" s="4"/>
      <c r="FU166" s="16"/>
      <c r="FV166" s="7"/>
      <c r="FW166" s="3"/>
      <c r="FX166" s="5"/>
      <c r="FY166" s="5"/>
      <c r="FZ166" s="15"/>
      <c r="GA166" s="1"/>
      <c r="GB166" s="4"/>
      <c r="GC166" s="4"/>
      <c r="GD166" s="7"/>
      <c r="GE166" s="3"/>
      <c r="GF166" s="5"/>
      <c r="GG166" s="5"/>
      <c r="GH166" s="15"/>
      <c r="GI166" s="130">
        <f>'Multipliers for tiers'!$L$4*SUM(EM166,EQ166,EU166,EY166,FC166,FG166,FK166,FO166,FS166,FW166,GA166,GE166)+'Multipliers for tiers'!$L$5*SUM(EN166,ER166,EV166,EZ166,FD166,FH166,FL166,FP166,FT166,FX166,GB166,GF166)+'Multipliers for tiers'!$L$6*SUM(EO166,ES166,EW166,FA166,FE166,FI166,FM166,FQ166,FU166,FY166,GC166,GG166)+'Multipliers for tiers'!$L$7*SUM(EP166,ET166,EX166,FB166,FF166,FJ166,FN166,FR166,FV166,FZ166,GD166,GH166)</f>
        <v>0</v>
      </c>
      <c r="GJ166" s="144">
        <f t="shared" si="26"/>
        <v>0</v>
      </c>
      <c r="GK166" s="136" t="str">
        <f t="shared" si="27"/>
        <v xml:space="preserve"> </v>
      </c>
      <c r="GL166" s="164" t="str">
        <f>IFERROR(IF($M166='Progress check conditions'!$N$4,VLOOKUP($GK166,'Progress check conditions'!$O$4:$P$6,2,TRUE),IF($M166='Progress check conditions'!$N$7,VLOOKUP($GK166,'Progress check conditions'!$O$7:$P$9,2,TRUE),IF($M166='Progress check conditions'!$N$10,VLOOKUP($GK166,'Progress check conditions'!$O$10:$P$12,2,TRUE),IF($M166='Progress check conditions'!$N$13,VLOOKUP($GK166,'Progress check conditions'!$O$13:$P$15,2,TRUE),IF($M166='Progress check conditions'!$N$16,VLOOKUP($GK166,'Progress check conditions'!$O$16:$P$18,2,TRUE),IF($M166='Progress check conditions'!$N$19,VLOOKUP($GK166,'Progress check conditions'!$O$19:$P$21,2,TRUE),VLOOKUP($GK166,'Progress check conditions'!$O$22:$P$24,2,TRUE))))))),"No judgement")</f>
        <v>No judgement</v>
      </c>
      <c r="GM166" s="115"/>
      <c r="GN166" s="116"/>
      <c r="GO166" s="117"/>
      <c r="GP166" s="1"/>
      <c r="GQ166" s="4"/>
      <c r="GR166" s="4"/>
      <c r="GS166" s="8"/>
      <c r="GT166" s="6"/>
      <c r="GU166" s="6"/>
      <c r="GV166" s="6"/>
      <c r="GW166" s="5"/>
      <c r="GX166" s="1"/>
      <c r="GY166" s="4"/>
      <c r="GZ166" s="4"/>
      <c r="HA166" s="8"/>
      <c r="HB166" s="6"/>
      <c r="HC166" s="4"/>
      <c r="HD166" s="4"/>
      <c r="HE166" s="9"/>
      <c r="HF166" s="1"/>
      <c r="HG166" s="4"/>
      <c r="HH166" s="4"/>
      <c r="HI166" s="8"/>
      <c r="HJ166" s="6"/>
      <c r="HK166" s="4"/>
      <c r="HL166" s="4"/>
      <c r="HM166" s="9"/>
      <c r="HN166" s="130">
        <f>'Multipliers for tiers'!$O$4*SUM(GP166,GT166,GX166,HB166,HF166,HJ166)+'Multipliers for tiers'!$O$5*SUM(GQ166,GU166,GY166,HC166,HG166,HK166)+'Multipliers for tiers'!$O$6*SUM(GR166,GV166,GZ166,HD166,HH166,HL166)+'Multipliers for tiers'!$O$7*SUM(GS166,GW166,HA166,HE166,HI166,HM166)</f>
        <v>0</v>
      </c>
      <c r="HO166" s="144">
        <f t="shared" si="28"/>
        <v>0</v>
      </c>
      <c r="HP166" s="136" t="str">
        <f t="shared" si="29"/>
        <v xml:space="preserve"> </v>
      </c>
      <c r="HQ166" s="164" t="str">
        <f>IFERROR(IF($M166='Progress check conditions'!$N$4,VLOOKUP($HP166,'Progress check conditions'!$S$4:$T$6,2,TRUE),IF($M166='Progress check conditions'!$N$7,VLOOKUP($HP166,'Progress check conditions'!$S$7:$T$9,2,TRUE),IF($M166='Progress check conditions'!$N$10,VLOOKUP($HP166,'Progress check conditions'!$S$10:$T$12,2,TRUE),IF($M166='Progress check conditions'!$N$13,VLOOKUP($HP166,'Progress check conditions'!$S$13:$T$15,2,TRUE),IF($M166='Progress check conditions'!$N$16,VLOOKUP($HP166,'Progress check conditions'!$S$16:$T$18,2,TRUE),IF($M166='Progress check conditions'!$N$19,VLOOKUP($HP166,'Progress check conditions'!$S$19:$T$21,2,TRUE),VLOOKUP($HP166,'Progress check conditions'!$S$22:$T$24,2,TRUE))))))),"No judgement")</f>
        <v>No judgement</v>
      </c>
      <c r="HR166" s="115"/>
      <c r="HS166" s="116"/>
      <c r="HT166" s="117"/>
    </row>
    <row r="167" spans="1:228" x14ac:dyDescent="0.3">
      <c r="A167" s="156"/>
      <c r="B167" s="110"/>
      <c r="C167" s="111"/>
      <c r="D167" s="109"/>
      <c r="E167" s="112"/>
      <c r="F167" s="112"/>
      <c r="G167" s="112"/>
      <c r="H167" s="112"/>
      <c r="I167" s="113"/>
      <c r="J167" s="109"/>
      <c r="K167" s="113"/>
      <c r="L167" s="109"/>
      <c r="M167" s="114"/>
      <c r="N167" s="1"/>
      <c r="O167" s="5"/>
      <c r="P167" s="8"/>
      <c r="Q167" s="6"/>
      <c r="R167" s="5"/>
      <c r="S167" s="9"/>
      <c r="T167" s="1"/>
      <c r="U167" s="4"/>
      <c r="V167" s="8"/>
      <c r="W167" s="6"/>
      <c r="X167" s="4"/>
      <c r="Y167" s="9"/>
      <c r="Z167" s="1"/>
      <c r="AA167" s="4"/>
      <c r="AB167" s="8"/>
      <c r="AC167" s="6"/>
      <c r="AD167" s="4"/>
      <c r="AE167" s="9"/>
      <c r="AF167" s="1"/>
      <c r="AG167" s="3"/>
      <c r="AH167" s="7"/>
      <c r="AI167" s="3"/>
      <c r="AJ167" s="4"/>
      <c r="AK167" s="15"/>
      <c r="AL167" s="1"/>
      <c r="AM167" s="3"/>
      <c r="AN167" s="7"/>
      <c r="AO167" s="3"/>
      <c r="AP167" s="4"/>
      <c r="AQ167" s="15"/>
      <c r="AR167" s="1"/>
      <c r="AS167" s="3"/>
      <c r="AT167" s="43"/>
      <c r="AU167" s="130">
        <f>'Multipliers for tiers'!$C$4*SUM(N167,Q167,T167,W167,AF167,AC167,AI167,Z167,AL167,AO167,AR167)+'Multipliers for tiers'!$C$5*SUM(O167,R167,U167,X167,AG167,AD167,AJ167,AA167,AM167,AP167,AS167)+'Multipliers for tiers'!$C$6*SUM(P167,S167,V167,Y167,AH167,AE167,AK167,AB167,AN167,AQ167,AT167)</f>
        <v>0</v>
      </c>
      <c r="AV167" s="141">
        <f t="shared" si="20"/>
        <v>0</v>
      </c>
      <c r="AW167" s="151" t="str">
        <f t="shared" si="21"/>
        <v xml:space="preserve"> </v>
      </c>
      <c r="AX167" s="164" t="str">
        <f>IFERROR(IF($M167='Progress check conditions'!$B$4,VLOOKUP($AW167,'Progress check conditions'!$C$4:$D$6,2,TRUE),IF($M167='Progress check conditions'!$B$7,VLOOKUP($AW167,'Progress check conditions'!$C$7:$D$9,2,TRUE),IF($M167='Progress check conditions'!$B$10,VLOOKUP($AW167,'Progress check conditions'!$C$10:$D$12,2,TRUE),IF($M167='Progress check conditions'!$B$13,VLOOKUP($AW167,'Progress check conditions'!$C$13:$D$15,2,TRUE),IF($M167='Progress check conditions'!$B$16,VLOOKUP($AW167,'Progress check conditions'!$C$16:$D$18,2,TRUE),IF($M167='Progress check conditions'!$B$19,VLOOKUP($AW167,'Progress check conditions'!$C$19:$D$21,2,TRUE),VLOOKUP($AW167,'Progress check conditions'!$C$22:$D$24,2,TRUE))))))),"No judgement")</f>
        <v>No judgement</v>
      </c>
      <c r="AY167" s="115"/>
      <c r="AZ167" s="116"/>
      <c r="BA167" s="117"/>
      <c r="BB167" s="6"/>
      <c r="BC167" s="5"/>
      <c r="BD167" s="8"/>
      <c r="BE167" s="6"/>
      <c r="BF167" s="5"/>
      <c r="BG167" s="9"/>
      <c r="BH167" s="1"/>
      <c r="BI167" s="4"/>
      <c r="BJ167" s="8"/>
      <c r="BK167" s="6"/>
      <c r="BL167" s="4"/>
      <c r="BM167" s="9"/>
      <c r="BN167" s="1"/>
      <c r="BO167" s="4"/>
      <c r="BP167" s="8"/>
      <c r="BQ167" s="6"/>
      <c r="BR167" s="4"/>
      <c r="BS167" s="9"/>
      <c r="BT167" s="1"/>
      <c r="BU167" s="3"/>
      <c r="BV167" s="7"/>
      <c r="BW167" s="3"/>
      <c r="BX167" s="4"/>
      <c r="BY167" s="15"/>
      <c r="BZ167" s="1"/>
      <c r="CA167" s="3"/>
      <c r="CB167" s="7"/>
      <c r="CC167" s="3"/>
      <c r="CD167" s="4"/>
      <c r="CE167" s="15"/>
      <c r="CF167" s="1"/>
      <c r="CG167" s="3"/>
      <c r="CH167" s="7"/>
      <c r="CI167" s="2"/>
      <c r="CJ167" s="4"/>
      <c r="CK167" s="19"/>
      <c r="CL167" s="3"/>
      <c r="CM167" s="4"/>
      <c r="CN167" s="15"/>
      <c r="CO167" s="130">
        <f>'Multipliers for tiers'!$F$4*SUM(BB167,BE167,BH167,BK167,BN167,BQ167,BZ167,BW167,CC167,BT167,CF167,CI167,CL167)+'Multipliers for tiers'!$F$5*SUM(BC167,BF167,BI167,BL167,BO167,BR167,CA167,BX167,CD167,BU167,CG167,CJ167,CM167)+'Multipliers for tiers'!$F$6*SUM(BD167,BG167,BJ167,BM167,BP167,BS167,CB167,BY167,CE167,BV167,CH167,CK167,CN167)</f>
        <v>0</v>
      </c>
      <c r="CP167" s="144">
        <f t="shared" si="22"/>
        <v>0</v>
      </c>
      <c r="CQ167" s="133" t="str">
        <f t="shared" si="23"/>
        <v xml:space="preserve"> </v>
      </c>
      <c r="CR167" s="164" t="str">
        <f>IFERROR(IF($M167='Progress check conditions'!$F$4,VLOOKUP($CQ167,'Progress check conditions'!$G$4:$H$6,2,TRUE),IF($M167='Progress check conditions'!$F$7,VLOOKUP($CQ167,'Progress check conditions'!$G$7:$H$9,2,TRUE),IF($M167='Progress check conditions'!$F$10,VLOOKUP($CQ167,'Progress check conditions'!$G$10:$H$12,2,TRUE),IF($M167='Progress check conditions'!$F$13,VLOOKUP($CQ167,'Progress check conditions'!$G$13:$H$15,2,TRUE),IF($M167='Progress check conditions'!$F$16,VLOOKUP($CQ167,'Progress check conditions'!$G$16:$H$18,2,TRUE),IF($M167='Progress check conditions'!$F$19,VLOOKUP($CQ167,'Progress check conditions'!$G$19:$H$21,2,TRUE),VLOOKUP($CQ167,'Progress check conditions'!$G$22:$H$24,2,TRUE))))))),"No judgement")</f>
        <v>No judgement</v>
      </c>
      <c r="CS167" s="115"/>
      <c r="CT167" s="116"/>
      <c r="CU167" s="117"/>
      <c r="CV167" s="1"/>
      <c r="CW167" s="5"/>
      <c r="CX167" s="8"/>
      <c r="CY167" s="6"/>
      <c r="CZ167" s="5"/>
      <c r="DA167" s="9"/>
      <c r="DB167" s="1"/>
      <c r="DC167" s="4"/>
      <c r="DD167" s="8"/>
      <c r="DE167" s="6"/>
      <c r="DF167" s="4"/>
      <c r="DG167" s="9"/>
      <c r="DH167" s="1"/>
      <c r="DI167" s="4"/>
      <c r="DJ167" s="8"/>
      <c r="DK167" s="6"/>
      <c r="DL167" s="4"/>
      <c r="DM167" s="9"/>
      <c r="DN167" s="1"/>
      <c r="DO167" s="3"/>
      <c r="DP167" s="7"/>
      <c r="DQ167" s="3"/>
      <c r="DR167" s="4"/>
      <c r="DS167" s="15"/>
      <c r="DT167" s="1"/>
      <c r="DU167" s="3"/>
      <c r="DV167" s="7"/>
      <c r="DW167" s="3"/>
      <c r="DX167" s="4"/>
      <c r="DY167" s="15"/>
      <c r="DZ167" s="1"/>
      <c r="EA167" s="3"/>
      <c r="EB167" s="7"/>
      <c r="EC167" s="3"/>
      <c r="ED167" s="4"/>
      <c r="EE167" s="15"/>
      <c r="EF167" s="130">
        <f>'Multipliers for tiers'!$I$4*SUM(CV167,CY167,DB167,DE167,DH167,DQ167,DN167,DT167,DK167,DW167,DZ167,EC167)+'Multipliers for tiers'!$I$5*SUM(CW167,CZ167,DC167,DF167,DI167,DR167,DO167,DU167,DL167,DX167,EA167,ED167)+'Multipliers for tiers'!$I$6*SUM(CX167,DA167,DD167,DG167,DJ167,DS167,DP167,DV167,DM167,DY167,EB167,EE167)</f>
        <v>0</v>
      </c>
      <c r="EG167" s="144">
        <f t="shared" si="24"/>
        <v>0</v>
      </c>
      <c r="EH167" s="133" t="str">
        <f t="shared" si="25"/>
        <v xml:space="preserve"> </v>
      </c>
      <c r="EI167" s="164" t="str">
        <f>IFERROR(IF($M167='Progress check conditions'!$J$4,VLOOKUP($EH167,'Progress check conditions'!$K$4:$L$6,2,TRUE),IF($M167='Progress check conditions'!$J$7,VLOOKUP($EH167,'Progress check conditions'!$K$7:$L$9,2,TRUE),IF($M167='Progress check conditions'!$J$10,VLOOKUP($EH167,'Progress check conditions'!$K$10:$L$12,2,TRUE),IF($M167='Progress check conditions'!$J$13,VLOOKUP($EH167,'Progress check conditions'!$K$13:$L$15,2,TRUE),IF($M167='Progress check conditions'!$J$16,VLOOKUP($EH167,'Progress check conditions'!$K$16:$L$18,2,TRUE),IF($M167='Progress check conditions'!$J$19,VLOOKUP($EH167,'Progress check conditions'!$K$19:$L$21,2,TRUE),VLOOKUP($EH167,'Progress check conditions'!$K$22:$L$24,2,TRUE))))))),"No judgement")</f>
        <v>No judgement</v>
      </c>
      <c r="EJ167" s="115"/>
      <c r="EK167" s="116"/>
      <c r="EL167" s="117"/>
      <c r="EM167" s="1"/>
      <c r="EN167" s="4"/>
      <c r="EO167" s="16"/>
      <c r="EP167" s="8"/>
      <c r="EQ167" s="6"/>
      <c r="ER167" s="6"/>
      <c r="ES167" s="6"/>
      <c r="ET167" s="5"/>
      <c r="EU167" s="1"/>
      <c r="EV167" s="4"/>
      <c r="EW167" s="16"/>
      <c r="EX167" s="8"/>
      <c r="EY167" s="6"/>
      <c r="EZ167" s="4"/>
      <c r="FA167" s="16"/>
      <c r="FB167" s="9"/>
      <c r="FC167" s="1"/>
      <c r="FD167" s="4"/>
      <c r="FE167" s="16"/>
      <c r="FF167" s="8"/>
      <c r="FG167" s="6"/>
      <c r="FH167" s="4"/>
      <c r="FI167" s="16"/>
      <c r="FJ167" s="9"/>
      <c r="FK167" s="1"/>
      <c r="FL167" s="4"/>
      <c r="FM167" s="16"/>
      <c r="FN167" s="7"/>
      <c r="FO167" s="3"/>
      <c r="FP167" s="5"/>
      <c r="FQ167" s="5"/>
      <c r="FR167" s="15"/>
      <c r="FS167" s="1"/>
      <c r="FT167" s="4"/>
      <c r="FU167" s="16"/>
      <c r="FV167" s="7"/>
      <c r="FW167" s="3"/>
      <c r="FX167" s="5"/>
      <c r="FY167" s="5"/>
      <c r="FZ167" s="15"/>
      <c r="GA167" s="1"/>
      <c r="GB167" s="4"/>
      <c r="GC167" s="4"/>
      <c r="GD167" s="7"/>
      <c r="GE167" s="3"/>
      <c r="GF167" s="5"/>
      <c r="GG167" s="5"/>
      <c r="GH167" s="15"/>
      <c r="GI167" s="130">
        <f>'Multipliers for tiers'!$L$4*SUM(EM167,EQ167,EU167,EY167,FC167,FG167,FK167,FO167,FS167,FW167,GA167,GE167)+'Multipliers for tiers'!$L$5*SUM(EN167,ER167,EV167,EZ167,FD167,FH167,FL167,FP167,FT167,FX167,GB167,GF167)+'Multipliers for tiers'!$L$6*SUM(EO167,ES167,EW167,FA167,FE167,FI167,FM167,FQ167,FU167,FY167,GC167,GG167)+'Multipliers for tiers'!$L$7*SUM(EP167,ET167,EX167,FB167,FF167,FJ167,FN167,FR167,FV167,FZ167,GD167,GH167)</f>
        <v>0</v>
      </c>
      <c r="GJ167" s="144">
        <f t="shared" si="26"/>
        <v>0</v>
      </c>
      <c r="GK167" s="136" t="str">
        <f t="shared" si="27"/>
        <v xml:space="preserve"> </v>
      </c>
      <c r="GL167" s="164" t="str">
        <f>IFERROR(IF($M167='Progress check conditions'!$N$4,VLOOKUP($GK167,'Progress check conditions'!$O$4:$P$6,2,TRUE),IF($M167='Progress check conditions'!$N$7,VLOOKUP($GK167,'Progress check conditions'!$O$7:$P$9,2,TRUE),IF($M167='Progress check conditions'!$N$10,VLOOKUP($GK167,'Progress check conditions'!$O$10:$P$12,2,TRUE),IF($M167='Progress check conditions'!$N$13,VLOOKUP($GK167,'Progress check conditions'!$O$13:$P$15,2,TRUE),IF($M167='Progress check conditions'!$N$16,VLOOKUP($GK167,'Progress check conditions'!$O$16:$P$18,2,TRUE),IF($M167='Progress check conditions'!$N$19,VLOOKUP($GK167,'Progress check conditions'!$O$19:$P$21,2,TRUE),VLOOKUP($GK167,'Progress check conditions'!$O$22:$P$24,2,TRUE))))))),"No judgement")</f>
        <v>No judgement</v>
      </c>
      <c r="GM167" s="115"/>
      <c r="GN167" s="116"/>
      <c r="GO167" s="117"/>
      <c r="GP167" s="1"/>
      <c r="GQ167" s="4"/>
      <c r="GR167" s="4"/>
      <c r="GS167" s="8"/>
      <c r="GT167" s="6"/>
      <c r="GU167" s="6"/>
      <c r="GV167" s="6"/>
      <c r="GW167" s="5"/>
      <c r="GX167" s="1"/>
      <c r="GY167" s="4"/>
      <c r="GZ167" s="4"/>
      <c r="HA167" s="8"/>
      <c r="HB167" s="6"/>
      <c r="HC167" s="4"/>
      <c r="HD167" s="4"/>
      <c r="HE167" s="9"/>
      <c r="HF167" s="1"/>
      <c r="HG167" s="4"/>
      <c r="HH167" s="4"/>
      <c r="HI167" s="8"/>
      <c r="HJ167" s="6"/>
      <c r="HK167" s="4"/>
      <c r="HL167" s="4"/>
      <c r="HM167" s="9"/>
      <c r="HN167" s="130">
        <f>'Multipliers for tiers'!$O$4*SUM(GP167,GT167,GX167,HB167,HF167,HJ167)+'Multipliers for tiers'!$O$5*SUM(GQ167,GU167,GY167,HC167,HG167,HK167)+'Multipliers for tiers'!$O$6*SUM(GR167,GV167,GZ167,HD167,HH167,HL167)+'Multipliers for tiers'!$O$7*SUM(GS167,GW167,HA167,HE167,HI167,HM167)</f>
        <v>0</v>
      </c>
      <c r="HO167" s="144">
        <f t="shared" si="28"/>
        <v>0</v>
      </c>
      <c r="HP167" s="136" t="str">
        <f t="shared" si="29"/>
        <v xml:space="preserve"> </v>
      </c>
      <c r="HQ167" s="164" t="str">
        <f>IFERROR(IF($M167='Progress check conditions'!$N$4,VLOOKUP($HP167,'Progress check conditions'!$S$4:$T$6,2,TRUE),IF($M167='Progress check conditions'!$N$7,VLOOKUP($HP167,'Progress check conditions'!$S$7:$T$9,2,TRUE),IF($M167='Progress check conditions'!$N$10,VLOOKUP($HP167,'Progress check conditions'!$S$10:$T$12,2,TRUE),IF($M167='Progress check conditions'!$N$13,VLOOKUP($HP167,'Progress check conditions'!$S$13:$T$15,2,TRUE),IF($M167='Progress check conditions'!$N$16,VLOOKUP($HP167,'Progress check conditions'!$S$16:$T$18,2,TRUE),IF($M167='Progress check conditions'!$N$19,VLOOKUP($HP167,'Progress check conditions'!$S$19:$T$21,2,TRUE),VLOOKUP($HP167,'Progress check conditions'!$S$22:$T$24,2,TRUE))))))),"No judgement")</f>
        <v>No judgement</v>
      </c>
      <c r="HR167" s="115"/>
      <c r="HS167" s="116"/>
      <c r="HT167" s="117"/>
    </row>
    <row r="168" spans="1:228" x14ac:dyDescent="0.3">
      <c r="A168" s="156"/>
      <c r="B168" s="110"/>
      <c r="C168" s="111"/>
      <c r="D168" s="109"/>
      <c r="E168" s="112"/>
      <c r="F168" s="112"/>
      <c r="G168" s="112"/>
      <c r="H168" s="112"/>
      <c r="I168" s="113"/>
      <c r="J168" s="109"/>
      <c r="K168" s="113"/>
      <c r="L168" s="109"/>
      <c r="M168" s="114"/>
      <c r="N168" s="1"/>
      <c r="O168" s="5"/>
      <c r="P168" s="8"/>
      <c r="Q168" s="6"/>
      <c r="R168" s="5"/>
      <c r="S168" s="9"/>
      <c r="T168" s="1"/>
      <c r="U168" s="4"/>
      <c r="V168" s="8"/>
      <c r="W168" s="6"/>
      <c r="X168" s="4"/>
      <c r="Y168" s="9"/>
      <c r="Z168" s="1"/>
      <c r="AA168" s="4"/>
      <c r="AB168" s="8"/>
      <c r="AC168" s="6"/>
      <c r="AD168" s="4"/>
      <c r="AE168" s="9"/>
      <c r="AF168" s="1"/>
      <c r="AG168" s="3"/>
      <c r="AH168" s="7"/>
      <c r="AI168" s="3"/>
      <c r="AJ168" s="4"/>
      <c r="AK168" s="15"/>
      <c r="AL168" s="1"/>
      <c r="AM168" s="3"/>
      <c r="AN168" s="7"/>
      <c r="AO168" s="3"/>
      <c r="AP168" s="4"/>
      <c r="AQ168" s="15"/>
      <c r="AR168" s="1"/>
      <c r="AS168" s="3"/>
      <c r="AT168" s="43"/>
      <c r="AU168" s="130">
        <f>'Multipliers for tiers'!$C$4*SUM(N168,Q168,T168,W168,AF168,AC168,AI168,Z168,AL168,AO168,AR168)+'Multipliers for tiers'!$C$5*SUM(O168,R168,U168,X168,AG168,AD168,AJ168,AA168,AM168,AP168,AS168)+'Multipliers for tiers'!$C$6*SUM(P168,S168,V168,Y168,AH168,AE168,AK168,AB168,AN168,AQ168,AT168)</f>
        <v>0</v>
      </c>
      <c r="AV168" s="141">
        <f t="shared" si="20"/>
        <v>0</v>
      </c>
      <c r="AW168" s="151" t="str">
        <f t="shared" si="21"/>
        <v xml:space="preserve"> </v>
      </c>
      <c r="AX168" s="164" t="str">
        <f>IFERROR(IF($M168='Progress check conditions'!$B$4,VLOOKUP($AW168,'Progress check conditions'!$C$4:$D$6,2,TRUE),IF($M168='Progress check conditions'!$B$7,VLOOKUP($AW168,'Progress check conditions'!$C$7:$D$9,2,TRUE),IF($M168='Progress check conditions'!$B$10,VLOOKUP($AW168,'Progress check conditions'!$C$10:$D$12,2,TRUE),IF($M168='Progress check conditions'!$B$13,VLOOKUP($AW168,'Progress check conditions'!$C$13:$D$15,2,TRUE),IF($M168='Progress check conditions'!$B$16,VLOOKUP($AW168,'Progress check conditions'!$C$16:$D$18,2,TRUE),IF($M168='Progress check conditions'!$B$19,VLOOKUP($AW168,'Progress check conditions'!$C$19:$D$21,2,TRUE),VLOOKUP($AW168,'Progress check conditions'!$C$22:$D$24,2,TRUE))))))),"No judgement")</f>
        <v>No judgement</v>
      </c>
      <c r="AY168" s="115"/>
      <c r="AZ168" s="116"/>
      <c r="BA168" s="117"/>
      <c r="BB168" s="6"/>
      <c r="BC168" s="5"/>
      <c r="BD168" s="8"/>
      <c r="BE168" s="6"/>
      <c r="BF168" s="5"/>
      <c r="BG168" s="9"/>
      <c r="BH168" s="1"/>
      <c r="BI168" s="4"/>
      <c r="BJ168" s="8"/>
      <c r="BK168" s="6"/>
      <c r="BL168" s="4"/>
      <c r="BM168" s="9"/>
      <c r="BN168" s="1"/>
      <c r="BO168" s="4"/>
      <c r="BP168" s="8"/>
      <c r="BQ168" s="6"/>
      <c r="BR168" s="4"/>
      <c r="BS168" s="9"/>
      <c r="BT168" s="1"/>
      <c r="BU168" s="3"/>
      <c r="BV168" s="7"/>
      <c r="BW168" s="3"/>
      <c r="BX168" s="4"/>
      <c r="BY168" s="15"/>
      <c r="BZ168" s="1"/>
      <c r="CA168" s="3"/>
      <c r="CB168" s="7"/>
      <c r="CC168" s="3"/>
      <c r="CD168" s="4"/>
      <c r="CE168" s="15"/>
      <c r="CF168" s="1"/>
      <c r="CG168" s="3"/>
      <c r="CH168" s="7"/>
      <c r="CI168" s="2"/>
      <c r="CJ168" s="4"/>
      <c r="CK168" s="19"/>
      <c r="CL168" s="3"/>
      <c r="CM168" s="4"/>
      <c r="CN168" s="15"/>
      <c r="CO168" s="130">
        <f>'Multipliers for tiers'!$F$4*SUM(BB168,BE168,BH168,BK168,BN168,BQ168,BZ168,BW168,CC168,BT168,CF168,CI168,CL168)+'Multipliers for tiers'!$F$5*SUM(BC168,BF168,BI168,BL168,BO168,BR168,CA168,BX168,CD168,BU168,CG168,CJ168,CM168)+'Multipliers for tiers'!$F$6*SUM(BD168,BG168,BJ168,BM168,BP168,BS168,CB168,BY168,CE168,BV168,CH168,CK168,CN168)</f>
        <v>0</v>
      </c>
      <c r="CP168" s="144">
        <f t="shared" si="22"/>
        <v>0</v>
      </c>
      <c r="CQ168" s="133" t="str">
        <f t="shared" si="23"/>
        <v xml:space="preserve"> </v>
      </c>
      <c r="CR168" s="164" t="str">
        <f>IFERROR(IF($M168='Progress check conditions'!$F$4,VLOOKUP($CQ168,'Progress check conditions'!$G$4:$H$6,2,TRUE),IF($M168='Progress check conditions'!$F$7,VLOOKUP($CQ168,'Progress check conditions'!$G$7:$H$9,2,TRUE),IF($M168='Progress check conditions'!$F$10,VLOOKUP($CQ168,'Progress check conditions'!$G$10:$H$12,2,TRUE),IF($M168='Progress check conditions'!$F$13,VLOOKUP($CQ168,'Progress check conditions'!$G$13:$H$15,2,TRUE),IF($M168='Progress check conditions'!$F$16,VLOOKUP($CQ168,'Progress check conditions'!$G$16:$H$18,2,TRUE),IF($M168='Progress check conditions'!$F$19,VLOOKUP($CQ168,'Progress check conditions'!$G$19:$H$21,2,TRUE),VLOOKUP($CQ168,'Progress check conditions'!$G$22:$H$24,2,TRUE))))))),"No judgement")</f>
        <v>No judgement</v>
      </c>
      <c r="CS168" s="115"/>
      <c r="CT168" s="116"/>
      <c r="CU168" s="117"/>
      <c r="CV168" s="1"/>
      <c r="CW168" s="5"/>
      <c r="CX168" s="8"/>
      <c r="CY168" s="6"/>
      <c r="CZ168" s="5"/>
      <c r="DA168" s="9"/>
      <c r="DB168" s="1"/>
      <c r="DC168" s="4"/>
      <c r="DD168" s="8"/>
      <c r="DE168" s="6"/>
      <c r="DF168" s="4"/>
      <c r="DG168" s="9"/>
      <c r="DH168" s="1"/>
      <c r="DI168" s="4"/>
      <c r="DJ168" s="8"/>
      <c r="DK168" s="6"/>
      <c r="DL168" s="4"/>
      <c r="DM168" s="9"/>
      <c r="DN168" s="1"/>
      <c r="DO168" s="3"/>
      <c r="DP168" s="7"/>
      <c r="DQ168" s="3"/>
      <c r="DR168" s="4"/>
      <c r="DS168" s="15"/>
      <c r="DT168" s="1"/>
      <c r="DU168" s="3"/>
      <c r="DV168" s="7"/>
      <c r="DW168" s="3"/>
      <c r="DX168" s="4"/>
      <c r="DY168" s="15"/>
      <c r="DZ168" s="1"/>
      <c r="EA168" s="3"/>
      <c r="EB168" s="7"/>
      <c r="EC168" s="3"/>
      <c r="ED168" s="4"/>
      <c r="EE168" s="15"/>
      <c r="EF168" s="130">
        <f>'Multipliers for tiers'!$I$4*SUM(CV168,CY168,DB168,DE168,DH168,DQ168,DN168,DT168,DK168,DW168,DZ168,EC168)+'Multipliers for tiers'!$I$5*SUM(CW168,CZ168,DC168,DF168,DI168,DR168,DO168,DU168,DL168,DX168,EA168,ED168)+'Multipliers for tiers'!$I$6*SUM(CX168,DA168,DD168,DG168,DJ168,DS168,DP168,DV168,DM168,DY168,EB168,EE168)</f>
        <v>0</v>
      </c>
      <c r="EG168" s="144">
        <f t="shared" si="24"/>
        <v>0</v>
      </c>
      <c r="EH168" s="133" t="str">
        <f t="shared" si="25"/>
        <v xml:space="preserve"> </v>
      </c>
      <c r="EI168" s="164" t="str">
        <f>IFERROR(IF($M168='Progress check conditions'!$J$4,VLOOKUP($EH168,'Progress check conditions'!$K$4:$L$6,2,TRUE),IF($M168='Progress check conditions'!$J$7,VLOOKUP($EH168,'Progress check conditions'!$K$7:$L$9,2,TRUE),IF($M168='Progress check conditions'!$J$10,VLOOKUP($EH168,'Progress check conditions'!$K$10:$L$12,2,TRUE),IF($M168='Progress check conditions'!$J$13,VLOOKUP($EH168,'Progress check conditions'!$K$13:$L$15,2,TRUE),IF($M168='Progress check conditions'!$J$16,VLOOKUP($EH168,'Progress check conditions'!$K$16:$L$18,2,TRUE),IF($M168='Progress check conditions'!$J$19,VLOOKUP($EH168,'Progress check conditions'!$K$19:$L$21,2,TRUE),VLOOKUP($EH168,'Progress check conditions'!$K$22:$L$24,2,TRUE))))))),"No judgement")</f>
        <v>No judgement</v>
      </c>
      <c r="EJ168" s="115"/>
      <c r="EK168" s="116"/>
      <c r="EL168" s="117"/>
      <c r="EM168" s="1"/>
      <c r="EN168" s="4"/>
      <c r="EO168" s="16"/>
      <c r="EP168" s="8"/>
      <c r="EQ168" s="6"/>
      <c r="ER168" s="6"/>
      <c r="ES168" s="6"/>
      <c r="ET168" s="5"/>
      <c r="EU168" s="1"/>
      <c r="EV168" s="4"/>
      <c r="EW168" s="16"/>
      <c r="EX168" s="8"/>
      <c r="EY168" s="6"/>
      <c r="EZ168" s="4"/>
      <c r="FA168" s="16"/>
      <c r="FB168" s="9"/>
      <c r="FC168" s="1"/>
      <c r="FD168" s="4"/>
      <c r="FE168" s="16"/>
      <c r="FF168" s="8"/>
      <c r="FG168" s="6"/>
      <c r="FH168" s="4"/>
      <c r="FI168" s="16"/>
      <c r="FJ168" s="9"/>
      <c r="FK168" s="1"/>
      <c r="FL168" s="4"/>
      <c r="FM168" s="16"/>
      <c r="FN168" s="7"/>
      <c r="FO168" s="3"/>
      <c r="FP168" s="5"/>
      <c r="FQ168" s="5"/>
      <c r="FR168" s="15"/>
      <c r="FS168" s="1"/>
      <c r="FT168" s="4"/>
      <c r="FU168" s="16"/>
      <c r="FV168" s="7"/>
      <c r="FW168" s="3"/>
      <c r="FX168" s="5"/>
      <c r="FY168" s="5"/>
      <c r="FZ168" s="15"/>
      <c r="GA168" s="1"/>
      <c r="GB168" s="4"/>
      <c r="GC168" s="4"/>
      <c r="GD168" s="7"/>
      <c r="GE168" s="3"/>
      <c r="GF168" s="5"/>
      <c r="GG168" s="5"/>
      <c r="GH168" s="15"/>
      <c r="GI168" s="130">
        <f>'Multipliers for tiers'!$L$4*SUM(EM168,EQ168,EU168,EY168,FC168,FG168,FK168,FO168,FS168,FW168,GA168,GE168)+'Multipliers for tiers'!$L$5*SUM(EN168,ER168,EV168,EZ168,FD168,FH168,FL168,FP168,FT168,FX168,GB168,GF168)+'Multipliers for tiers'!$L$6*SUM(EO168,ES168,EW168,FA168,FE168,FI168,FM168,FQ168,FU168,FY168,GC168,GG168)+'Multipliers for tiers'!$L$7*SUM(EP168,ET168,EX168,FB168,FF168,FJ168,FN168,FR168,FV168,FZ168,GD168,GH168)</f>
        <v>0</v>
      </c>
      <c r="GJ168" s="144">
        <f t="shared" si="26"/>
        <v>0</v>
      </c>
      <c r="GK168" s="136" t="str">
        <f t="shared" si="27"/>
        <v xml:space="preserve"> </v>
      </c>
      <c r="GL168" s="164" t="str">
        <f>IFERROR(IF($M168='Progress check conditions'!$N$4,VLOOKUP($GK168,'Progress check conditions'!$O$4:$P$6,2,TRUE),IF($M168='Progress check conditions'!$N$7,VLOOKUP($GK168,'Progress check conditions'!$O$7:$P$9,2,TRUE),IF($M168='Progress check conditions'!$N$10,VLOOKUP($GK168,'Progress check conditions'!$O$10:$P$12,2,TRUE),IF($M168='Progress check conditions'!$N$13,VLOOKUP($GK168,'Progress check conditions'!$O$13:$P$15,2,TRUE),IF($M168='Progress check conditions'!$N$16,VLOOKUP($GK168,'Progress check conditions'!$O$16:$P$18,2,TRUE),IF($M168='Progress check conditions'!$N$19,VLOOKUP($GK168,'Progress check conditions'!$O$19:$P$21,2,TRUE),VLOOKUP($GK168,'Progress check conditions'!$O$22:$P$24,2,TRUE))))))),"No judgement")</f>
        <v>No judgement</v>
      </c>
      <c r="GM168" s="115"/>
      <c r="GN168" s="116"/>
      <c r="GO168" s="117"/>
      <c r="GP168" s="1"/>
      <c r="GQ168" s="4"/>
      <c r="GR168" s="4"/>
      <c r="GS168" s="8"/>
      <c r="GT168" s="6"/>
      <c r="GU168" s="6"/>
      <c r="GV168" s="6"/>
      <c r="GW168" s="5"/>
      <c r="GX168" s="1"/>
      <c r="GY168" s="4"/>
      <c r="GZ168" s="4"/>
      <c r="HA168" s="8"/>
      <c r="HB168" s="6"/>
      <c r="HC168" s="4"/>
      <c r="HD168" s="4"/>
      <c r="HE168" s="9"/>
      <c r="HF168" s="1"/>
      <c r="HG168" s="4"/>
      <c r="HH168" s="4"/>
      <c r="HI168" s="8"/>
      <c r="HJ168" s="6"/>
      <c r="HK168" s="4"/>
      <c r="HL168" s="4"/>
      <c r="HM168" s="9"/>
      <c r="HN168" s="130">
        <f>'Multipliers for tiers'!$O$4*SUM(GP168,GT168,GX168,HB168,HF168,HJ168)+'Multipliers for tiers'!$O$5*SUM(GQ168,GU168,GY168,HC168,HG168,HK168)+'Multipliers for tiers'!$O$6*SUM(GR168,GV168,GZ168,HD168,HH168,HL168)+'Multipliers for tiers'!$O$7*SUM(GS168,GW168,HA168,HE168,HI168,HM168)</f>
        <v>0</v>
      </c>
      <c r="HO168" s="144">
        <f t="shared" si="28"/>
        <v>0</v>
      </c>
      <c r="HP168" s="136" t="str">
        <f t="shared" si="29"/>
        <v xml:space="preserve"> </v>
      </c>
      <c r="HQ168" s="164" t="str">
        <f>IFERROR(IF($M168='Progress check conditions'!$N$4,VLOOKUP($HP168,'Progress check conditions'!$S$4:$T$6,2,TRUE),IF($M168='Progress check conditions'!$N$7,VLOOKUP($HP168,'Progress check conditions'!$S$7:$T$9,2,TRUE),IF($M168='Progress check conditions'!$N$10,VLOOKUP($HP168,'Progress check conditions'!$S$10:$T$12,2,TRUE),IF($M168='Progress check conditions'!$N$13,VLOOKUP($HP168,'Progress check conditions'!$S$13:$T$15,2,TRUE),IF($M168='Progress check conditions'!$N$16,VLOOKUP($HP168,'Progress check conditions'!$S$16:$T$18,2,TRUE),IF($M168='Progress check conditions'!$N$19,VLOOKUP($HP168,'Progress check conditions'!$S$19:$T$21,2,TRUE),VLOOKUP($HP168,'Progress check conditions'!$S$22:$T$24,2,TRUE))))))),"No judgement")</f>
        <v>No judgement</v>
      </c>
      <c r="HR168" s="115"/>
      <c r="HS168" s="116"/>
      <c r="HT168" s="117"/>
    </row>
    <row r="169" spans="1:228" x14ac:dyDescent="0.3">
      <c r="A169" s="156"/>
      <c r="B169" s="110"/>
      <c r="C169" s="111"/>
      <c r="D169" s="109"/>
      <c r="E169" s="112"/>
      <c r="F169" s="112"/>
      <c r="G169" s="112"/>
      <c r="H169" s="112"/>
      <c r="I169" s="113"/>
      <c r="J169" s="109"/>
      <c r="K169" s="113"/>
      <c r="L169" s="109"/>
      <c r="M169" s="114"/>
      <c r="N169" s="1"/>
      <c r="O169" s="5"/>
      <c r="P169" s="8"/>
      <c r="Q169" s="6"/>
      <c r="R169" s="5"/>
      <c r="S169" s="9"/>
      <c r="T169" s="1"/>
      <c r="U169" s="4"/>
      <c r="V169" s="8"/>
      <c r="W169" s="6"/>
      <c r="X169" s="4"/>
      <c r="Y169" s="9"/>
      <c r="Z169" s="1"/>
      <c r="AA169" s="4"/>
      <c r="AB169" s="8"/>
      <c r="AC169" s="6"/>
      <c r="AD169" s="4"/>
      <c r="AE169" s="9"/>
      <c r="AF169" s="1"/>
      <c r="AG169" s="3"/>
      <c r="AH169" s="7"/>
      <c r="AI169" s="3"/>
      <c r="AJ169" s="4"/>
      <c r="AK169" s="15"/>
      <c r="AL169" s="1"/>
      <c r="AM169" s="3"/>
      <c r="AN169" s="7"/>
      <c r="AO169" s="3"/>
      <c r="AP169" s="4"/>
      <c r="AQ169" s="15"/>
      <c r="AR169" s="1"/>
      <c r="AS169" s="3"/>
      <c r="AT169" s="43"/>
      <c r="AU169" s="130">
        <f>'Multipliers for tiers'!$C$4*SUM(N169,Q169,T169,W169,AF169,AC169,AI169,Z169,AL169,AO169,AR169)+'Multipliers for tiers'!$C$5*SUM(O169,R169,U169,X169,AG169,AD169,AJ169,AA169,AM169,AP169,AS169)+'Multipliers for tiers'!$C$6*SUM(P169,S169,V169,Y169,AH169,AE169,AK169,AB169,AN169,AQ169,AT169)</f>
        <v>0</v>
      </c>
      <c r="AV169" s="141">
        <f t="shared" si="20"/>
        <v>0</v>
      </c>
      <c r="AW169" s="151" t="str">
        <f t="shared" si="21"/>
        <v xml:space="preserve"> </v>
      </c>
      <c r="AX169" s="164" t="str">
        <f>IFERROR(IF($M169='Progress check conditions'!$B$4,VLOOKUP($AW169,'Progress check conditions'!$C$4:$D$6,2,TRUE),IF($M169='Progress check conditions'!$B$7,VLOOKUP($AW169,'Progress check conditions'!$C$7:$D$9,2,TRUE),IF($M169='Progress check conditions'!$B$10,VLOOKUP($AW169,'Progress check conditions'!$C$10:$D$12,2,TRUE),IF($M169='Progress check conditions'!$B$13,VLOOKUP($AW169,'Progress check conditions'!$C$13:$D$15,2,TRUE),IF($M169='Progress check conditions'!$B$16,VLOOKUP($AW169,'Progress check conditions'!$C$16:$D$18,2,TRUE),IF($M169='Progress check conditions'!$B$19,VLOOKUP($AW169,'Progress check conditions'!$C$19:$D$21,2,TRUE),VLOOKUP($AW169,'Progress check conditions'!$C$22:$D$24,2,TRUE))))))),"No judgement")</f>
        <v>No judgement</v>
      </c>
      <c r="AY169" s="115"/>
      <c r="AZ169" s="116"/>
      <c r="BA169" s="117"/>
      <c r="BB169" s="6"/>
      <c r="BC169" s="5"/>
      <c r="BD169" s="8"/>
      <c r="BE169" s="6"/>
      <c r="BF169" s="5"/>
      <c r="BG169" s="9"/>
      <c r="BH169" s="1"/>
      <c r="BI169" s="4"/>
      <c r="BJ169" s="8"/>
      <c r="BK169" s="6"/>
      <c r="BL169" s="4"/>
      <c r="BM169" s="9"/>
      <c r="BN169" s="1"/>
      <c r="BO169" s="4"/>
      <c r="BP169" s="8"/>
      <c r="BQ169" s="6"/>
      <c r="BR169" s="4"/>
      <c r="BS169" s="9"/>
      <c r="BT169" s="1"/>
      <c r="BU169" s="3"/>
      <c r="BV169" s="7"/>
      <c r="BW169" s="3"/>
      <c r="BX169" s="4"/>
      <c r="BY169" s="15"/>
      <c r="BZ169" s="1"/>
      <c r="CA169" s="3"/>
      <c r="CB169" s="7"/>
      <c r="CC169" s="3"/>
      <c r="CD169" s="4"/>
      <c r="CE169" s="15"/>
      <c r="CF169" s="1"/>
      <c r="CG169" s="3"/>
      <c r="CH169" s="7"/>
      <c r="CI169" s="2"/>
      <c r="CJ169" s="4"/>
      <c r="CK169" s="19"/>
      <c r="CL169" s="3"/>
      <c r="CM169" s="4"/>
      <c r="CN169" s="15"/>
      <c r="CO169" s="130">
        <f>'Multipliers for tiers'!$F$4*SUM(BB169,BE169,BH169,BK169,BN169,BQ169,BZ169,BW169,CC169,BT169,CF169,CI169,CL169)+'Multipliers for tiers'!$F$5*SUM(BC169,BF169,BI169,BL169,BO169,BR169,CA169,BX169,CD169,BU169,CG169,CJ169,CM169)+'Multipliers for tiers'!$F$6*SUM(BD169,BG169,BJ169,BM169,BP169,BS169,CB169,BY169,CE169,BV169,CH169,CK169,CN169)</f>
        <v>0</v>
      </c>
      <c r="CP169" s="144">
        <f t="shared" si="22"/>
        <v>0</v>
      </c>
      <c r="CQ169" s="133" t="str">
        <f t="shared" si="23"/>
        <v xml:space="preserve"> </v>
      </c>
      <c r="CR169" s="164" t="str">
        <f>IFERROR(IF($M169='Progress check conditions'!$F$4,VLOOKUP($CQ169,'Progress check conditions'!$G$4:$H$6,2,TRUE),IF($M169='Progress check conditions'!$F$7,VLOOKUP($CQ169,'Progress check conditions'!$G$7:$H$9,2,TRUE),IF($M169='Progress check conditions'!$F$10,VLOOKUP($CQ169,'Progress check conditions'!$G$10:$H$12,2,TRUE),IF($M169='Progress check conditions'!$F$13,VLOOKUP($CQ169,'Progress check conditions'!$G$13:$H$15,2,TRUE),IF($M169='Progress check conditions'!$F$16,VLOOKUP($CQ169,'Progress check conditions'!$G$16:$H$18,2,TRUE),IF($M169='Progress check conditions'!$F$19,VLOOKUP($CQ169,'Progress check conditions'!$G$19:$H$21,2,TRUE),VLOOKUP($CQ169,'Progress check conditions'!$G$22:$H$24,2,TRUE))))))),"No judgement")</f>
        <v>No judgement</v>
      </c>
      <c r="CS169" s="115"/>
      <c r="CT169" s="116"/>
      <c r="CU169" s="117"/>
      <c r="CV169" s="1"/>
      <c r="CW169" s="5"/>
      <c r="CX169" s="8"/>
      <c r="CY169" s="6"/>
      <c r="CZ169" s="5"/>
      <c r="DA169" s="9"/>
      <c r="DB169" s="1"/>
      <c r="DC169" s="4"/>
      <c r="DD169" s="8"/>
      <c r="DE169" s="6"/>
      <c r="DF169" s="4"/>
      <c r="DG169" s="9"/>
      <c r="DH169" s="1"/>
      <c r="DI169" s="4"/>
      <c r="DJ169" s="8"/>
      <c r="DK169" s="6"/>
      <c r="DL169" s="4"/>
      <c r="DM169" s="9"/>
      <c r="DN169" s="1"/>
      <c r="DO169" s="3"/>
      <c r="DP169" s="7"/>
      <c r="DQ169" s="3"/>
      <c r="DR169" s="4"/>
      <c r="DS169" s="15"/>
      <c r="DT169" s="1"/>
      <c r="DU169" s="3"/>
      <c r="DV169" s="7"/>
      <c r="DW169" s="3"/>
      <c r="DX169" s="4"/>
      <c r="DY169" s="15"/>
      <c r="DZ169" s="1"/>
      <c r="EA169" s="3"/>
      <c r="EB169" s="7"/>
      <c r="EC169" s="3"/>
      <c r="ED169" s="4"/>
      <c r="EE169" s="15"/>
      <c r="EF169" s="130">
        <f>'Multipliers for tiers'!$I$4*SUM(CV169,CY169,DB169,DE169,DH169,DQ169,DN169,DT169,DK169,DW169,DZ169,EC169)+'Multipliers for tiers'!$I$5*SUM(CW169,CZ169,DC169,DF169,DI169,DR169,DO169,DU169,DL169,DX169,EA169,ED169)+'Multipliers for tiers'!$I$6*SUM(CX169,DA169,DD169,DG169,DJ169,DS169,DP169,DV169,DM169,DY169,EB169,EE169)</f>
        <v>0</v>
      </c>
      <c r="EG169" s="144">
        <f t="shared" si="24"/>
        <v>0</v>
      </c>
      <c r="EH169" s="133" t="str">
        <f t="shared" si="25"/>
        <v xml:space="preserve"> </v>
      </c>
      <c r="EI169" s="164" t="str">
        <f>IFERROR(IF($M169='Progress check conditions'!$J$4,VLOOKUP($EH169,'Progress check conditions'!$K$4:$L$6,2,TRUE),IF($M169='Progress check conditions'!$J$7,VLOOKUP($EH169,'Progress check conditions'!$K$7:$L$9,2,TRUE),IF($M169='Progress check conditions'!$J$10,VLOOKUP($EH169,'Progress check conditions'!$K$10:$L$12,2,TRUE),IF($M169='Progress check conditions'!$J$13,VLOOKUP($EH169,'Progress check conditions'!$K$13:$L$15,2,TRUE),IF($M169='Progress check conditions'!$J$16,VLOOKUP($EH169,'Progress check conditions'!$K$16:$L$18,2,TRUE),IF($M169='Progress check conditions'!$J$19,VLOOKUP($EH169,'Progress check conditions'!$K$19:$L$21,2,TRUE),VLOOKUP($EH169,'Progress check conditions'!$K$22:$L$24,2,TRUE))))))),"No judgement")</f>
        <v>No judgement</v>
      </c>
      <c r="EJ169" s="115"/>
      <c r="EK169" s="116"/>
      <c r="EL169" s="117"/>
      <c r="EM169" s="1"/>
      <c r="EN169" s="4"/>
      <c r="EO169" s="16"/>
      <c r="EP169" s="8"/>
      <c r="EQ169" s="6"/>
      <c r="ER169" s="6"/>
      <c r="ES169" s="6"/>
      <c r="ET169" s="5"/>
      <c r="EU169" s="1"/>
      <c r="EV169" s="4"/>
      <c r="EW169" s="16"/>
      <c r="EX169" s="8"/>
      <c r="EY169" s="6"/>
      <c r="EZ169" s="4"/>
      <c r="FA169" s="16"/>
      <c r="FB169" s="9"/>
      <c r="FC169" s="1"/>
      <c r="FD169" s="4"/>
      <c r="FE169" s="16"/>
      <c r="FF169" s="8"/>
      <c r="FG169" s="6"/>
      <c r="FH169" s="4"/>
      <c r="FI169" s="16"/>
      <c r="FJ169" s="9"/>
      <c r="FK169" s="1"/>
      <c r="FL169" s="4"/>
      <c r="FM169" s="16"/>
      <c r="FN169" s="7"/>
      <c r="FO169" s="3"/>
      <c r="FP169" s="5"/>
      <c r="FQ169" s="5"/>
      <c r="FR169" s="15"/>
      <c r="FS169" s="1"/>
      <c r="FT169" s="4"/>
      <c r="FU169" s="16"/>
      <c r="FV169" s="7"/>
      <c r="FW169" s="3"/>
      <c r="FX169" s="5"/>
      <c r="FY169" s="5"/>
      <c r="FZ169" s="15"/>
      <c r="GA169" s="1"/>
      <c r="GB169" s="4"/>
      <c r="GC169" s="4"/>
      <c r="GD169" s="7"/>
      <c r="GE169" s="3"/>
      <c r="GF169" s="5"/>
      <c r="GG169" s="5"/>
      <c r="GH169" s="15"/>
      <c r="GI169" s="130">
        <f>'Multipliers for tiers'!$L$4*SUM(EM169,EQ169,EU169,EY169,FC169,FG169,FK169,FO169,FS169,FW169,GA169,GE169)+'Multipliers for tiers'!$L$5*SUM(EN169,ER169,EV169,EZ169,FD169,FH169,FL169,FP169,FT169,FX169,GB169,GF169)+'Multipliers for tiers'!$L$6*SUM(EO169,ES169,EW169,FA169,FE169,FI169,FM169,FQ169,FU169,FY169,GC169,GG169)+'Multipliers for tiers'!$L$7*SUM(EP169,ET169,EX169,FB169,FF169,FJ169,FN169,FR169,FV169,FZ169,GD169,GH169)</f>
        <v>0</v>
      </c>
      <c r="GJ169" s="144">
        <f t="shared" si="26"/>
        <v>0</v>
      </c>
      <c r="GK169" s="136" t="str">
        <f t="shared" si="27"/>
        <v xml:space="preserve"> </v>
      </c>
      <c r="GL169" s="164" t="str">
        <f>IFERROR(IF($M169='Progress check conditions'!$N$4,VLOOKUP($GK169,'Progress check conditions'!$O$4:$P$6,2,TRUE),IF($M169='Progress check conditions'!$N$7,VLOOKUP($GK169,'Progress check conditions'!$O$7:$P$9,2,TRUE),IF($M169='Progress check conditions'!$N$10,VLOOKUP($GK169,'Progress check conditions'!$O$10:$P$12,2,TRUE),IF($M169='Progress check conditions'!$N$13,VLOOKUP($GK169,'Progress check conditions'!$O$13:$P$15,2,TRUE),IF($M169='Progress check conditions'!$N$16,VLOOKUP($GK169,'Progress check conditions'!$O$16:$P$18,2,TRUE),IF($M169='Progress check conditions'!$N$19,VLOOKUP($GK169,'Progress check conditions'!$O$19:$P$21,2,TRUE),VLOOKUP($GK169,'Progress check conditions'!$O$22:$P$24,2,TRUE))))))),"No judgement")</f>
        <v>No judgement</v>
      </c>
      <c r="GM169" s="115"/>
      <c r="GN169" s="116"/>
      <c r="GO169" s="117"/>
      <c r="GP169" s="1"/>
      <c r="GQ169" s="4"/>
      <c r="GR169" s="4"/>
      <c r="GS169" s="8"/>
      <c r="GT169" s="6"/>
      <c r="GU169" s="6"/>
      <c r="GV169" s="6"/>
      <c r="GW169" s="5"/>
      <c r="GX169" s="1"/>
      <c r="GY169" s="4"/>
      <c r="GZ169" s="4"/>
      <c r="HA169" s="8"/>
      <c r="HB169" s="6"/>
      <c r="HC169" s="4"/>
      <c r="HD169" s="4"/>
      <c r="HE169" s="9"/>
      <c r="HF169" s="1"/>
      <c r="HG169" s="4"/>
      <c r="HH169" s="4"/>
      <c r="HI169" s="8"/>
      <c r="HJ169" s="6"/>
      <c r="HK169" s="4"/>
      <c r="HL169" s="4"/>
      <c r="HM169" s="9"/>
      <c r="HN169" s="130">
        <f>'Multipliers for tiers'!$O$4*SUM(GP169,GT169,GX169,HB169,HF169,HJ169)+'Multipliers for tiers'!$O$5*SUM(GQ169,GU169,GY169,HC169,HG169,HK169)+'Multipliers for tiers'!$O$6*SUM(GR169,GV169,GZ169,HD169,HH169,HL169)+'Multipliers for tiers'!$O$7*SUM(GS169,GW169,HA169,HE169,HI169,HM169)</f>
        <v>0</v>
      </c>
      <c r="HO169" s="144">
        <f t="shared" si="28"/>
        <v>0</v>
      </c>
      <c r="HP169" s="136" t="str">
        <f t="shared" si="29"/>
        <v xml:space="preserve"> </v>
      </c>
      <c r="HQ169" s="164" t="str">
        <f>IFERROR(IF($M169='Progress check conditions'!$N$4,VLOOKUP($HP169,'Progress check conditions'!$S$4:$T$6,2,TRUE),IF($M169='Progress check conditions'!$N$7,VLOOKUP($HP169,'Progress check conditions'!$S$7:$T$9,2,TRUE),IF($M169='Progress check conditions'!$N$10,VLOOKUP($HP169,'Progress check conditions'!$S$10:$T$12,2,TRUE),IF($M169='Progress check conditions'!$N$13,VLOOKUP($HP169,'Progress check conditions'!$S$13:$T$15,2,TRUE),IF($M169='Progress check conditions'!$N$16,VLOOKUP($HP169,'Progress check conditions'!$S$16:$T$18,2,TRUE),IF($M169='Progress check conditions'!$N$19,VLOOKUP($HP169,'Progress check conditions'!$S$19:$T$21,2,TRUE),VLOOKUP($HP169,'Progress check conditions'!$S$22:$T$24,2,TRUE))))))),"No judgement")</f>
        <v>No judgement</v>
      </c>
      <c r="HR169" s="115"/>
      <c r="HS169" s="116"/>
      <c r="HT169" s="117"/>
    </row>
    <row r="170" spans="1:228" x14ac:dyDescent="0.3">
      <c r="A170" s="156"/>
      <c r="B170" s="110"/>
      <c r="C170" s="111"/>
      <c r="D170" s="109"/>
      <c r="E170" s="112"/>
      <c r="F170" s="112"/>
      <c r="G170" s="112"/>
      <c r="H170" s="112"/>
      <c r="I170" s="113"/>
      <c r="J170" s="109"/>
      <c r="K170" s="113"/>
      <c r="L170" s="109"/>
      <c r="M170" s="114"/>
      <c r="N170" s="1"/>
      <c r="O170" s="5"/>
      <c r="P170" s="8"/>
      <c r="Q170" s="6"/>
      <c r="R170" s="5"/>
      <c r="S170" s="9"/>
      <c r="T170" s="1"/>
      <c r="U170" s="4"/>
      <c r="V170" s="8"/>
      <c r="W170" s="6"/>
      <c r="X170" s="4"/>
      <c r="Y170" s="9"/>
      <c r="Z170" s="1"/>
      <c r="AA170" s="4"/>
      <c r="AB170" s="8"/>
      <c r="AC170" s="6"/>
      <c r="AD170" s="4"/>
      <c r="AE170" s="9"/>
      <c r="AF170" s="1"/>
      <c r="AG170" s="3"/>
      <c r="AH170" s="7"/>
      <c r="AI170" s="3"/>
      <c r="AJ170" s="4"/>
      <c r="AK170" s="15"/>
      <c r="AL170" s="1"/>
      <c r="AM170" s="3"/>
      <c r="AN170" s="7"/>
      <c r="AO170" s="3"/>
      <c r="AP170" s="4"/>
      <c r="AQ170" s="15"/>
      <c r="AR170" s="1"/>
      <c r="AS170" s="3"/>
      <c r="AT170" s="43"/>
      <c r="AU170" s="130">
        <f>'Multipliers for tiers'!$C$4*SUM(N170,Q170,T170,W170,AF170,AC170,AI170,Z170,AL170,AO170,AR170)+'Multipliers for tiers'!$C$5*SUM(O170,R170,U170,X170,AG170,AD170,AJ170,AA170,AM170,AP170,AS170)+'Multipliers for tiers'!$C$6*SUM(P170,S170,V170,Y170,AH170,AE170,AK170,AB170,AN170,AQ170,AT170)</f>
        <v>0</v>
      </c>
      <c r="AV170" s="141">
        <f t="shared" si="20"/>
        <v>0</v>
      </c>
      <c r="AW170" s="151" t="str">
        <f t="shared" si="21"/>
        <v xml:space="preserve"> </v>
      </c>
      <c r="AX170" s="164" t="str">
        <f>IFERROR(IF($M170='Progress check conditions'!$B$4,VLOOKUP($AW170,'Progress check conditions'!$C$4:$D$6,2,TRUE),IF($M170='Progress check conditions'!$B$7,VLOOKUP($AW170,'Progress check conditions'!$C$7:$D$9,2,TRUE),IF($M170='Progress check conditions'!$B$10,VLOOKUP($AW170,'Progress check conditions'!$C$10:$D$12,2,TRUE),IF($M170='Progress check conditions'!$B$13,VLOOKUP($AW170,'Progress check conditions'!$C$13:$D$15,2,TRUE),IF($M170='Progress check conditions'!$B$16,VLOOKUP($AW170,'Progress check conditions'!$C$16:$D$18,2,TRUE),IF($M170='Progress check conditions'!$B$19,VLOOKUP($AW170,'Progress check conditions'!$C$19:$D$21,2,TRUE),VLOOKUP($AW170,'Progress check conditions'!$C$22:$D$24,2,TRUE))))))),"No judgement")</f>
        <v>No judgement</v>
      </c>
      <c r="AY170" s="115"/>
      <c r="AZ170" s="116"/>
      <c r="BA170" s="117"/>
      <c r="BB170" s="6"/>
      <c r="BC170" s="5"/>
      <c r="BD170" s="8"/>
      <c r="BE170" s="6"/>
      <c r="BF170" s="5"/>
      <c r="BG170" s="9"/>
      <c r="BH170" s="1"/>
      <c r="BI170" s="4"/>
      <c r="BJ170" s="8"/>
      <c r="BK170" s="6"/>
      <c r="BL170" s="4"/>
      <c r="BM170" s="9"/>
      <c r="BN170" s="1"/>
      <c r="BO170" s="4"/>
      <c r="BP170" s="8"/>
      <c r="BQ170" s="6"/>
      <c r="BR170" s="4"/>
      <c r="BS170" s="9"/>
      <c r="BT170" s="1"/>
      <c r="BU170" s="3"/>
      <c r="BV170" s="7"/>
      <c r="BW170" s="3"/>
      <c r="BX170" s="4"/>
      <c r="BY170" s="15"/>
      <c r="BZ170" s="1"/>
      <c r="CA170" s="3"/>
      <c r="CB170" s="7"/>
      <c r="CC170" s="3"/>
      <c r="CD170" s="4"/>
      <c r="CE170" s="15"/>
      <c r="CF170" s="1"/>
      <c r="CG170" s="3"/>
      <c r="CH170" s="7"/>
      <c r="CI170" s="2"/>
      <c r="CJ170" s="4"/>
      <c r="CK170" s="19"/>
      <c r="CL170" s="3"/>
      <c r="CM170" s="4"/>
      <c r="CN170" s="15"/>
      <c r="CO170" s="130">
        <f>'Multipliers for tiers'!$F$4*SUM(BB170,BE170,BH170,BK170,BN170,BQ170,BZ170,BW170,CC170,BT170,CF170,CI170,CL170)+'Multipliers for tiers'!$F$5*SUM(BC170,BF170,BI170,BL170,BO170,BR170,CA170,BX170,CD170,BU170,CG170,CJ170,CM170)+'Multipliers for tiers'!$F$6*SUM(BD170,BG170,BJ170,BM170,BP170,BS170,CB170,BY170,CE170,BV170,CH170,CK170,CN170)</f>
        <v>0</v>
      </c>
      <c r="CP170" s="144">
        <f t="shared" si="22"/>
        <v>0</v>
      </c>
      <c r="CQ170" s="133" t="str">
        <f t="shared" si="23"/>
        <v xml:space="preserve"> </v>
      </c>
      <c r="CR170" s="164" t="str">
        <f>IFERROR(IF($M170='Progress check conditions'!$F$4,VLOOKUP($CQ170,'Progress check conditions'!$G$4:$H$6,2,TRUE),IF($M170='Progress check conditions'!$F$7,VLOOKUP($CQ170,'Progress check conditions'!$G$7:$H$9,2,TRUE),IF($M170='Progress check conditions'!$F$10,VLOOKUP($CQ170,'Progress check conditions'!$G$10:$H$12,2,TRUE),IF($M170='Progress check conditions'!$F$13,VLOOKUP($CQ170,'Progress check conditions'!$G$13:$H$15,2,TRUE),IF($M170='Progress check conditions'!$F$16,VLOOKUP($CQ170,'Progress check conditions'!$G$16:$H$18,2,TRUE),IF($M170='Progress check conditions'!$F$19,VLOOKUP($CQ170,'Progress check conditions'!$G$19:$H$21,2,TRUE),VLOOKUP($CQ170,'Progress check conditions'!$G$22:$H$24,2,TRUE))))))),"No judgement")</f>
        <v>No judgement</v>
      </c>
      <c r="CS170" s="115"/>
      <c r="CT170" s="116"/>
      <c r="CU170" s="117"/>
      <c r="CV170" s="1"/>
      <c r="CW170" s="5"/>
      <c r="CX170" s="8"/>
      <c r="CY170" s="6"/>
      <c r="CZ170" s="5"/>
      <c r="DA170" s="9"/>
      <c r="DB170" s="1"/>
      <c r="DC170" s="4"/>
      <c r="DD170" s="8"/>
      <c r="DE170" s="6"/>
      <c r="DF170" s="4"/>
      <c r="DG170" s="9"/>
      <c r="DH170" s="1"/>
      <c r="DI170" s="4"/>
      <c r="DJ170" s="8"/>
      <c r="DK170" s="6"/>
      <c r="DL170" s="4"/>
      <c r="DM170" s="9"/>
      <c r="DN170" s="1"/>
      <c r="DO170" s="3"/>
      <c r="DP170" s="7"/>
      <c r="DQ170" s="3"/>
      <c r="DR170" s="4"/>
      <c r="DS170" s="15"/>
      <c r="DT170" s="1"/>
      <c r="DU170" s="3"/>
      <c r="DV170" s="7"/>
      <c r="DW170" s="3"/>
      <c r="DX170" s="4"/>
      <c r="DY170" s="15"/>
      <c r="DZ170" s="1"/>
      <c r="EA170" s="3"/>
      <c r="EB170" s="7"/>
      <c r="EC170" s="3"/>
      <c r="ED170" s="4"/>
      <c r="EE170" s="15"/>
      <c r="EF170" s="130">
        <f>'Multipliers for tiers'!$I$4*SUM(CV170,CY170,DB170,DE170,DH170,DQ170,DN170,DT170,DK170,DW170,DZ170,EC170)+'Multipliers for tiers'!$I$5*SUM(CW170,CZ170,DC170,DF170,DI170,DR170,DO170,DU170,DL170,DX170,EA170,ED170)+'Multipliers for tiers'!$I$6*SUM(CX170,DA170,DD170,DG170,DJ170,DS170,DP170,DV170,DM170,DY170,EB170,EE170)</f>
        <v>0</v>
      </c>
      <c r="EG170" s="144">
        <f t="shared" si="24"/>
        <v>0</v>
      </c>
      <c r="EH170" s="133" t="str">
        <f t="shared" si="25"/>
        <v xml:space="preserve"> </v>
      </c>
      <c r="EI170" s="164" t="str">
        <f>IFERROR(IF($M170='Progress check conditions'!$J$4,VLOOKUP($EH170,'Progress check conditions'!$K$4:$L$6,2,TRUE),IF($M170='Progress check conditions'!$J$7,VLOOKUP($EH170,'Progress check conditions'!$K$7:$L$9,2,TRUE),IF($M170='Progress check conditions'!$J$10,VLOOKUP($EH170,'Progress check conditions'!$K$10:$L$12,2,TRUE),IF($M170='Progress check conditions'!$J$13,VLOOKUP($EH170,'Progress check conditions'!$K$13:$L$15,2,TRUE),IF($M170='Progress check conditions'!$J$16,VLOOKUP($EH170,'Progress check conditions'!$K$16:$L$18,2,TRUE),IF($M170='Progress check conditions'!$J$19,VLOOKUP($EH170,'Progress check conditions'!$K$19:$L$21,2,TRUE),VLOOKUP($EH170,'Progress check conditions'!$K$22:$L$24,2,TRUE))))))),"No judgement")</f>
        <v>No judgement</v>
      </c>
      <c r="EJ170" s="115"/>
      <c r="EK170" s="116"/>
      <c r="EL170" s="117"/>
      <c r="EM170" s="1"/>
      <c r="EN170" s="4"/>
      <c r="EO170" s="16"/>
      <c r="EP170" s="8"/>
      <c r="EQ170" s="6"/>
      <c r="ER170" s="6"/>
      <c r="ES170" s="6"/>
      <c r="ET170" s="5"/>
      <c r="EU170" s="1"/>
      <c r="EV170" s="4"/>
      <c r="EW170" s="16"/>
      <c r="EX170" s="8"/>
      <c r="EY170" s="6"/>
      <c r="EZ170" s="4"/>
      <c r="FA170" s="16"/>
      <c r="FB170" s="9"/>
      <c r="FC170" s="1"/>
      <c r="FD170" s="4"/>
      <c r="FE170" s="16"/>
      <c r="FF170" s="8"/>
      <c r="FG170" s="6"/>
      <c r="FH170" s="4"/>
      <c r="FI170" s="16"/>
      <c r="FJ170" s="9"/>
      <c r="FK170" s="1"/>
      <c r="FL170" s="4"/>
      <c r="FM170" s="16"/>
      <c r="FN170" s="7"/>
      <c r="FO170" s="3"/>
      <c r="FP170" s="5"/>
      <c r="FQ170" s="5"/>
      <c r="FR170" s="15"/>
      <c r="FS170" s="1"/>
      <c r="FT170" s="4"/>
      <c r="FU170" s="16"/>
      <c r="FV170" s="7"/>
      <c r="FW170" s="3"/>
      <c r="FX170" s="5"/>
      <c r="FY170" s="5"/>
      <c r="FZ170" s="15"/>
      <c r="GA170" s="1"/>
      <c r="GB170" s="4"/>
      <c r="GC170" s="4"/>
      <c r="GD170" s="7"/>
      <c r="GE170" s="3"/>
      <c r="GF170" s="5"/>
      <c r="GG170" s="5"/>
      <c r="GH170" s="15"/>
      <c r="GI170" s="130">
        <f>'Multipliers for tiers'!$L$4*SUM(EM170,EQ170,EU170,EY170,FC170,FG170,FK170,FO170,FS170,FW170,GA170,GE170)+'Multipliers for tiers'!$L$5*SUM(EN170,ER170,EV170,EZ170,FD170,FH170,FL170,FP170,FT170,FX170,GB170,GF170)+'Multipliers for tiers'!$L$6*SUM(EO170,ES170,EW170,FA170,FE170,FI170,FM170,FQ170,FU170,FY170,GC170,GG170)+'Multipliers for tiers'!$L$7*SUM(EP170,ET170,EX170,FB170,FF170,FJ170,FN170,FR170,FV170,FZ170,GD170,GH170)</f>
        <v>0</v>
      </c>
      <c r="GJ170" s="144">
        <f t="shared" si="26"/>
        <v>0</v>
      </c>
      <c r="GK170" s="136" t="str">
        <f t="shared" si="27"/>
        <v xml:space="preserve"> </v>
      </c>
      <c r="GL170" s="164" t="str">
        <f>IFERROR(IF($M170='Progress check conditions'!$N$4,VLOOKUP($GK170,'Progress check conditions'!$O$4:$P$6,2,TRUE),IF($M170='Progress check conditions'!$N$7,VLOOKUP($GK170,'Progress check conditions'!$O$7:$P$9,2,TRUE),IF($M170='Progress check conditions'!$N$10,VLOOKUP($GK170,'Progress check conditions'!$O$10:$P$12,2,TRUE),IF($M170='Progress check conditions'!$N$13,VLOOKUP($GK170,'Progress check conditions'!$O$13:$P$15,2,TRUE),IF($M170='Progress check conditions'!$N$16,VLOOKUP($GK170,'Progress check conditions'!$O$16:$P$18,2,TRUE),IF($M170='Progress check conditions'!$N$19,VLOOKUP($GK170,'Progress check conditions'!$O$19:$P$21,2,TRUE),VLOOKUP($GK170,'Progress check conditions'!$O$22:$P$24,2,TRUE))))))),"No judgement")</f>
        <v>No judgement</v>
      </c>
      <c r="GM170" s="115"/>
      <c r="GN170" s="116"/>
      <c r="GO170" s="117"/>
      <c r="GP170" s="1"/>
      <c r="GQ170" s="4"/>
      <c r="GR170" s="4"/>
      <c r="GS170" s="8"/>
      <c r="GT170" s="6"/>
      <c r="GU170" s="6"/>
      <c r="GV170" s="6"/>
      <c r="GW170" s="5"/>
      <c r="GX170" s="1"/>
      <c r="GY170" s="4"/>
      <c r="GZ170" s="4"/>
      <c r="HA170" s="8"/>
      <c r="HB170" s="6"/>
      <c r="HC170" s="4"/>
      <c r="HD170" s="4"/>
      <c r="HE170" s="9"/>
      <c r="HF170" s="1"/>
      <c r="HG170" s="4"/>
      <c r="HH170" s="4"/>
      <c r="HI170" s="8"/>
      <c r="HJ170" s="6"/>
      <c r="HK170" s="4"/>
      <c r="HL170" s="4"/>
      <c r="HM170" s="9"/>
      <c r="HN170" s="130">
        <f>'Multipliers for tiers'!$O$4*SUM(GP170,GT170,GX170,HB170,HF170,HJ170)+'Multipliers for tiers'!$O$5*SUM(GQ170,GU170,GY170,HC170,HG170,HK170)+'Multipliers for tiers'!$O$6*SUM(GR170,GV170,GZ170,HD170,HH170,HL170)+'Multipliers for tiers'!$O$7*SUM(GS170,GW170,HA170,HE170,HI170,HM170)</f>
        <v>0</v>
      </c>
      <c r="HO170" s="144">
        <f t="shared" si="28"/>
        <v>0</v>
      </c>
      <c r="HP170" s="136" t="str">
        <f t="shared" si="29"/>
        <v xml:space="preserve"> </v>
      </c>
      <c r="HQ170" s="164" t="str">
        <f>IFERROR(IF($M170='Progress check conditions'!$N$4,VLOOKUP($HP170,'Progress check conditions'!$S$4:$T$6,2,TRUE),IF($M170='Progress check conditions'!$N$7,VLOOKUP($HP170,'Progress check conditions'!$S$7:$T$9,2,TRUE),IF($M170='Progress check conditions'!$N$10,VLOOKUP($HP170,'Progress check conditions'!$S$10:$T$12,2,TRUE),IF($M170='Progress check conditions'!$N$13,VLOOKUP($HP170,'Progress check conditions'!$S$13:$T$15,2,TRUE),IF($M170='Progress check conditions'!$N$16,VLOOKUP($HP170,'Progress check conditions'!$S$16:$T$18,2,TRUE),IF($M170='Progress check conditions'!$N$19,VLOOKUP($HP170,'Progress check conditions'!$S$19:$T$21,2,TRUE),VLOOKUP($HP170,'Progress check conditions'!$S$22:$T$24,2,TRUE))))))),"No judgement")</f>
        <v>No judgement</v>
      </c>
      <c r="HR170" s="115"/>
      <c r="HS170" s="116"/>
      <c r="HT170" s="117"/>
    </row>
    <row r="171" spans="1:228" x14ac:dyDescent="0.3">
      <c r="A171" s="156"/>
      <c r="B171" s="110"/>
      <c r="C171" s="111"/>
      <c r="D171" s="109"/>
      <c r="E171" s="112"/>
      <c r="F171" s="112"/>
      <c r="G171" s="112"/>
      <c r="H171" s="112"/>
      <c r="I171" s="113"/>
      <c r="J171" s="109"/>
      <c r="K171" s="113"/>
      <c r="L171" s="109"/>
      <c r="M171" s="114"/>
      <c r="N171" s="1"/>
      <c r="O171" s="5"/>
      <c r="P171" s="8"/>
      <c r="Q171" s="6"/>
      <c r="R171" s="5"/>
      <c r="S171" s="9"/>
      <c r="T171" s="1"/>
      <c r="U171" s="4"/>
      <c r="V171" s="8"/>
      <c r="W171" s="6"/>
      <c r="X171" s="4"/>
      <c r="Y171" s="9"/>
      <c r="Z171" s="1"/>
      <c r="AA171" s="4"/>
      <c r="AB171" s="8"/>
      <c r="AC171" s="6"/>
      <c r="AD171" s="4"/>
      <c r="AE171" s="9"/>
      <c r="AF171" s="1"/>
      <c r="AG171" s="3"/>
      <c r="AH171" s="7"/>
      <c r="AI171" s="3"/>
      <c r="AJ171" s="4"/>
      <c r="AK171" s="15"/>
      <c r="AL171" s="1"/>
      <c r="AM171" s="3"/>
      <c r="AN171" s="7"/>
      <c r="AO171" s="3"/>
      <c r="AP171" s="4"/>
      <c r="AQ171" s="15"/>
      <c r="AR171" s="1"/>
      <c r="AS171" s="3"/>
      <c r="AT171" s="43"/>
      <c r="AU171" s="130">
        <f>'Multipliers for tiers'!$C$4*SUM(N171,Q171,T171,W171,AF171,AC171,AI171,Z171,AL171,AO171,AR171)+'Multipliers for tiers'!$C$5*SUM(O171,R171,U171,X171,AG171,AD171,AJ171,AA171,AM171,AP171,AS171)+'Multipliers for tiers'!$C$6*SUM(P171,S171,V171,Y171,AH171,AE171,AK171,AB171,AN171,AQ171,AT171)</f>
        <v>0</v>
      </c>
      <c r="AV171" s="141">
        <f t="shared" si="20"/>
        <v>0</v>
      </c>
      <c r="AW171" s="151" t="str">
        <f t="shared" si="21"/>
        <v xml:space="preserve"> </v>
      </c>
      <c r="AX171" s="164" t="str">
        <f>IFERROR(IF($M171='Progress check conditions'!$B$4,VLOOKUP($AW171,'Progress check conditions'!$C$4:$D$6,2,TRUE),IF($M171='Progress check conditions'!$B$7,VLOOKUP($AW171,'Progress check conditions'!$C$7:$D$9,2,TRUE),IF($M171='Progress check conditions'!$B$10,VLOOKUP($AW171,'Progress check conditions'!$C$10:$D$12,2,TRUE),IF($M171='Progress check conditions'!$B$13,VLOOKUP($AW171,'Progress check conditions'!$C$13:$D$15,2,TRUE),IF($M171='Progress check conditions'!$B$16,VLOOKUP($AW171,'Progress check conditions'!$C$16:$D$18,2,TRUE),IF($M171='Progress check conditions'!$B$19,VLOOKUP($AW171,'Progress check conditions'!$C$19:$D$21,2,TRUE),VLOOKUP($AW171,'Progress check conditions'!$C$22:$D$24,2,TRUE))))))),"No judgement")</f>
        <v>No judgement</v>
      </c>
      <c r="AY171" s="115"/>
      <c r="AZ171" s="116"/>
      <c r="BA171" s="117"/>
      <c r="BB171" s="6"/>
      <c r="BC171" s="5"/>
      <c r="BD171" s="8"/>
      <c r="BE171" s="6"/>
      <c r="BF171" s="5"/>
      <c r="BG171" s="9"/>
      <c r="BH171" s="1"/>
      <c r="BI171" s="4"/>
      <c r="BJ171" s="8"/>
      <c r="BK171" s="6"/>
      <c r="BL171" s="4"/>
      <c r="BM171" s="9"/>
      <c r="BN171" s="1"/>
      <c r="BO171" s="4"/>
      <c r="BP171" s="8"/>
      <c r="BQ171" s="6"/>
      <c r="BR171" s="4"/>
      <c r="BS171" s="9"/>
      <c r="BT171" s="1"/>
      <c r="BU171" s="3"/>
      <c r="BV171" s="7"/>
      <c r="BW171" s="3"/>
      <c r="BX171" s="4"/>
      <c r="BY171" s="15"/>
      <c r="BZ171" s="1"/>
      <c r="CA171" s="3"/>
      <c r="CB171" s="7"/>
      <c r="CC171" s="3"/>
      <c r="CD171" s="4"/>
      <c r="CE171" s="15"/>
      <c r="CF171" s="1"/>
      <c r="CG171" s="3"/>
      <c r="CH171" s="7"/>
      <c r="CI171" s="2"/>
      <c r="CJ171" s="4"/>
      <c r="CK171" s="19"/>
      <c r="CL171" s="3"/>
      <c r="CM171" s="4"/>
      <c r="CN171" s="15"/>
      <c r="CO171" s="130">
        <f>'Multipliers for tiers'!$F$4*SUM(BB171,BE171,BH171,BK171,BN171,BQ171,BZ171,BW171,CC171,BT171,CF171,CI171,CL171)+'Multipliers for tiers'!$F$5*SUM(BC171,BF171,BI171,BL171,BO171,BR171,CA171,BX171,CD171,BU171,CG171,CJ171,CM171)+'Multipliers for tiers'!$F$6*SUM(BD171,BG171,BJ171,BM171,BP171,BS171,CB171,BY171,CE171,BV171,CH171,CK171,CN171)</f>
        <v>0</v>
      </c>
      <c r="CP171" s="144">
        <f t="shared" si="22"/>
        <v>0</v>
      </c>
      <c r="CQ171" s="133" t="str">
        <f t="shared" si="23"/>
        <v xml:space="preserve"> </v>
      </c>
      <c r="CR171" s="164" t="str">
        <f>IFERROR(IF($M171='Progress check conditions'!$F$4,VLOOKUP($CQ171,'Progress check conditions'!$G$4:$H$6,2,TRUE),IF($M171='Progress check conditions'!$F$7,VLOOKUP($CQ171,'Progress check conditions'!$G$7:$H$9,2,TRUE),IF($M171='Progress check conditions'!$F$10,VLOOKUP($CQ171,'Progress check conditions'!$G$10:$H$12,2,TRUE),IF($M171='Progress check conditions'!$F$13,VLOOKUP($CQ171,'Progress check conditions'!$G$13:$H$15,2,TRUE),IF($M171='Progress check conditions'!$F$16,VLOOKUP($CQ171,'Progress check conditions'!$G$16:$H$18,2,TRUE),IF($M171='Progress check conditions'!$F$19,VLOOKUP($CQ171,'Progress check conditions'!$G$19:$H$21,2,TRUE),VLOOKUP($CQ171,'Progress check conditions'!$G$22:$H$24,2,TRUE))))))),"No judgement")</f>
        <v>No judgement</v>
      </c>
      <c r="CS171" s="115"/>
      <c r="CT171" s="116"/>
      <c r="CU171" s="117"/>
      <c r="CV171" s="1"/>
      <c r="CW171" s="5"/>
      <c r="CX171" s="8"/>
      <c r="CY171" s="6"/>
      <c r="CZ171" s="5"/>
      <c r="DA171" s="9"/>
      <c r="DB171" s="1"/>
      <c r="DC171" s="4"/>
      <c r="DD171" s="8"/>
      <c r="DE171" s="6"/>
      <c r="DF171" s="4"/>
      <c r="DG171" s="9"/>
      <c r="DH171" s="1"/>
      <c r="DI171" s="4"/>
      <c r="DJ171" s="8"/>
      <c r="DK171" s="6"/>
      <c r="DL171" s="4"/>
      <c r="DM171" s="9"/>
      <c r="DN171" s="1"/>
      <c r="DO171" s="3"/>
      <c r="DP171" s="7"/>
      <c r="DQ171" s="3"/>
      <c r="DR171" s="4"/>
      <c r="DS171" s="15"/>
      <c r="DT171" s="1"/>
      <c r="DU171" s="3"/>
      <c r="DV171" s="7"/>
      <c r="DW171" s="3"/>
      <c r="DX171" s="4"/>
      <c r="DY171" s="15"/>
      <c r="DZ171" s="1"/>
      <c r="EA171" s="3"/>
      <c r="EB171" s="7"/>
      <c r="EC171" s="3"/>
      <c r="ED171" s="4"/>
      <c r="EE171" s="15"/>
      <c r="EF171" s="130">
        <f>'Multipliers for tiers'!$I$4*SUM(CV171,CY171,DB171,DE171,DH171,DQ171,DN171,DT171,DK171,DW171,DZ171,EC171)+'Multipliers for tiers'!$I$5*SUM(CW171,CZ171,DC171,DF171,DI171,DR171,DO171,DU171,DL171,DX171,EA171,ED171)+'Multipliers for tiers'!$I$6*SUM(CX171,DA171,DD171,DG171,DJ171,DS171,DP171,DV171,DM171,DY171,EB171,EE171)</f>
        <v>0</v>
      </c>
      <c r="EG171" s="144">
        <f t="shared" si="24"/>
        <v>0</v>
      </c>
      <c r="EH171" s="133" t="str">
        <f t="shared" si="25"/>
        <v xml:space="preserve"> </v>
      </c>
      <c r="EI171" s="164" t="str">
        <f>IFERROR(IF($M171='Progress check conditions'!$J$4,VLOOKUP($EH171,'Progress check conditions'!$K$4:$L$6,2,TRUE),IF($M171='Progress check conditions'!$J$7,VLOOKUP($EH171,'Progress check conditions'!$K$7:$L$9,2,TRUE),IF($M171='Progress check conditions'!$J$10,VLOOKUP($EH171,'Progress check conditions'!$K$10:$L$12,2,TRUE),IF($M171='Progress check conditions'!$J$13,VLOOKUP($EH171,'Progress check conditions'!$K$13:$L$15,2,TRUE),IF($M171='Progress check conditions'!$J$16,VLOOKUP($EH171,'Progress check conditions'!$K$16:$L$18,2,TRUE),IF($M171='Progress check conditions'!$J$19,VLOOKUP($EH171,'Progress check conditions'!$K$19:$L$21,2,TRUE),VLOOKUP($EH171,'Progress check conditions'!$K$22:$L$24,2,TRUE))))))),"No judgement")</f>
        <v>No judgement</v>
      </c>
      <c r="EJ171" s="115"/>
      <c r="EK171" s="116"/>
      <c r="EL171" s="117"/>
      <c r="EM171" s="1"/>
      <c r="EN171" s="4"/>
      <c r="EO171" s="16"/>
      <c r="EP171" s="8"/>
      <c r="EQ171" s="6"/>
      <c r="ER171" s="6"/>
      <c r="ES171" s="6"/>
      <c r="ET171" s="5"/>
      <c r="EU171" s="1"/>
      <c r="EV171" s="4"/>
      <c r="EW171" s="16"/>
      <c r="EX171" s="8"/>
      <c r="EY171" s="6"/>
      <c r="EZ171" s="4"/>
      <c r="FA171" s="16"/>
      <c r="FB171" s="9"/>
      <c r="FC171" s="1"/>
      <c r="FD171" s="4"/>
      <c r="FE171" s="16"/>
      <c r="FF171" s="8"/>
      <c r="FG171" s="6"/>
      <c r="FH171" s="4"/>
      <c r="FI171" s="16"/>
      <c r="FJ171" s="9"/>
      <c r="FK171" s="1"/>
      <c r="FL171" s="4"/>
      <c r="FM171" s="16"/>
      <c r="FN171" s="7"/>
      <c r="FO171" s="3"/>
      <c r="FP171" s="5"/>
      <c r="FQ171" s="5"/>
      <c r="FR171" s="15"/>
      <c r="FS171" s="1"/>
      <c r="FT171" s="4"/>
      <c r="FU171" s="16"/>
      <c r="FV171" s="7"/>
      <c r="FW171" s="3"/>
      <c r="FX171" s="5"/>
      <c r="FY171" s="5"/>
      <c r="FZ171" s="15"/>
      <c r="GA171" s="1"/>
      <c r="GB171" s="4"/>
      <c r="GC171" s="4"/>
      <c r="GD171" s="7"/>
      <c r="GE171" s="3"/>
      <c r="GF171" s="5"/>
      <c r="GG171" s="5"/>
      <c r="GH171" s="15"/>
      <c r="GI171" s="130">
        <f>'Multipliers for tiers'!$L$4*SUM(EM171,EQ171,EU171,EY171,FC171,FG171,FK171,FO171,FS171,FW171,GA171,GE171)+'Multipliers for tiers'!$L$5*SUM(EN171,ER171,EV171,EZ171,FD171,FH171,FL171,FP171,FT171,FX171,GB171,GF171)+'Multipliers for tiers'!$L$6*SUM(EO171,ES171,EW171,FA171,FE171,FI171,FM171,FQ171,FU171,FY171,GC171,GG171)+'Multipliers for tiers'!$L$7*SUM(EP171,ET171,EX171,FB171,FF171,FJ171,FN171,FR171,FV171,FZ171,GD171,GH171)</f>
        <v>0</v>
      </c>
      <c r="GJ171" s="144">
        <f t="shared" si="26"/>
        <v>0</v>
      </c>
      <c r="GK171" s="136" t="str">
        <f t="shared" si="27"/>
        <v xml:space="preserve"> </v>
      </c>
      <c r="GL171" s="164" t="str">
        <f>IFERROR(IF($M171='Progress check conditions'!$N$4,VLOOKUP($GK171,'Progress check conditions'!$O$4:$P$6,2,TRUE),IF($M171='Progress check conditions'!$N$7,VLOOKUP($GK171,'Progress check conditions'!$O$7:$P$9,2,TRUE),IF($M171='Progress check conditions'!$N$10,VLOOKUP($GK171,'Progress check conditions'!$O$10:$P$12,2,TRUE),IF($M171='Progress check conditions'!$N$13,VLOOKUP($GK171,'Progress check conditions'!$O$13:$P$15,2,TRUE),IF($M171='Progress check conditions'!$N$16,VLOOKUP($GK171,'Progress check conditions'!$O$16:$P$18,2,TRUE),IF($M171='Progress check conditions'!$N$19,VLOOKUP($GK171,'Progress check conditions'!$O$19:$P$21,2,TRUE),VLOOKUP($GK171,'Progress check conditions'!$O$22:$P$24,2,TRUE))))))),"No judgement")</f>
        <v>No judgement</v>
      </c>
      <c r="GM171" s="115"/>
      <c r="GN171" s="116"/>
      <c r="GO171" s="117"/>
      <c r="GP171" s="1"/>
      <c r="GQ171" s="4"/>
      <c r="GR171" s="4"/>
      <c r="GS171" s="8"/>
      <c r="GT171" s="6"/>
      <c r="GU171" s="6"/>
      <c r="GV171" s="6"/>
      <c r="GW171" s="5"/>
      <c r="GX171" s="1"/>
      <c r="GY171" s="4"/>
      <c r="GZ171" s="4"/>
      <c r="HA171" s="8"/>
      <c r="HB171" s="6"/>
      <c r="HC171" s="4"/>
      <c r="HD171" s="4"/>
      <c r="HE171" s="9"/>
      <c r="HF171" s="1"/>
      <c r="HG171" s="4"/>
      <c r="HH171" s="4"/>
      <c r="HI171" s="8"/>
      <c r="HJ171" s="6"/>
      <c r="HK171" s="4"/>
      <c r="HL171" s="4"/>
      <c r="HM171" s="9"/>
      <c r="HN171" s="130">
        <f>'Multipliers for tiers'!$O$4*SUM(GP171,GT171,GX171,HB171,HF171,HJ171)+'Multipliers for tiers'!$O$5*SUM(GQ171,GU171,GY171,HC171,HG171,HK171)+'Multipliers for tiers'!$O$6*SUM(GR171,GV171,GZ171,HD171,HH171,HL171)+'Multipliers for tiers'!$O$7*SUM(GS171,GW171,HA171,HE171,HI171,HM171)</f>
        <v>0</v>
      </c>
      <c r="HO171" s="144">
        <f t="shared" si="28"/>
        <v>0</v>
      </c>
      <c r="HP171" s="136" t="str">
        <f t="shared" si="29"/>
        <v xml:space="preserve"> </v>
      </c>
      <c r="HQ171" s="164" t="str">
        <f>IFERROR(IF($M171='Progress check conditions'!$N$4,VLOOKUP($HP171,'Progress check conditions'!$S$4:$T$6,2,TRUE),IF($M171='Progress check conditions'!$N$7,VLOOKUP($HP171,'Progress check conditions'!$S$7:$T$9,2,TRUE),IF($M171='Progress check conditions'!$N$10,VLOOKUP($HP171,'Progress check conditions'!$S$10:$T$12,2,TRUE),IF($M171='Progress check conditions'!$N$13,VLOOKUP($HP171,'Progress check conditions'!$S$13:$T$15,2,TRUE),IF($M171='Progress check conditions'!$N$16,VLOOKUP($HP171,'Progress check conditions'!$S$16:$T$18,2,TRUE),IF($M171='Progress check conditions'!$N$19,VLOOKUP($HP171,'Progress check conditions'!$S$19:$T$21,2,TRUE),VLOOKUP($HP171,'Progress check conditions'!$S$22:$T$24,2,TRUE))))))),"No judgement")</f>
        <v>No judgement</v>
      </c>
      <c r="HR171" s="115"/>
      <c r="HS171" s="116"/>
      <c r="HT171" s="117"/>
    </row>
    <row r="172" spans="1:228" x14ac:dyDescent="0.3">
      <c r="A172" s="156"/>
      <c r="B172" s="110"/>
      <c r="C172" s="111"/>
      <c r="D172" s="109"/>
      <c r="E172" s="112"/>
      <c r="F172" s="112"/>
      <c r="G172" s="112"/>
      <c r="H172" s="112"/>
      <c r="I172" s="113"/>
      <c r="J172" s="109"/>
      <c r="K172" s="113"/>
      <c r="L172" s="109"/>
      <c r="M172" s="114"/>
      <c r="N172" s="1"/>
      <c r="O172" s="5"/>
      <c r="P172" s="8"/>
      <c r="Q172" s="6"/>
      <c r="R172" s="5"/>
      <c r="S172" s="9"/>
      <c r="T172" s="1"/>
      <c r="U172" s="4"/>
      <c r="V172" s="8"/>
      <c r="W172" s="6"/>
      <c r="X172" s="4"/>
      <c r="Y172" s="9"/>
      <c r="Z172" s="1"/>
      <c r="AA172" s="4"/>
      <c r="AB172" s="8"/>
      <c r="AC172" s="6"/>
      <c r="AD172" s="4"/>
      <c r="AE172" s="9"/>
      <c r="AF172" s="1"/>
      <c r="AG172" s="3"/>
      <c r="AH172" s="7"/>
      <c r="AI172" s="3"/>
      <c r="AJ172" s="4"/>
      <c r="AK172" s="15"/>
      <c r="AL172" s="1"/>
      <c r="AM172" s="3"/>
      <c r="AN172" s="7"/>
      <c r="AO172" s="3"/>
      <c r="AP172" s="4"/>
      <c r="AQ172" s="15"/>
      <c r="AR172" s="1"/>
      <c r="AS172" s="3"/>
      <c r="AT172" s="43"/>
      <c r="AU172" s="130">
        <f>'Multipliers for tiers'!$C$4*SUM(N172,Q172,T172,W172,AF172,AC172,AI172,Z172,AL172,AO172,AR172)+'Multipliers for tiers'!$C$5*SUM(O172,R172,U172,X172,AG172,AD172,AJ172,AA172,AM172,AP172,AS172)+'Multipliers for tiers'!$C$6*SUM(P172,S172,V172,Y172,AH172,AE172,AK172,AB172,AN172,AQ172,AT172)</f>
        <v>0</v>
      </c>
      <c r="AV172" s="141">
        <f t="shared" si="20"/>
        <v>0</v>
      </c>
      <c r="AW172" s="151" t="str">
        <f t="shared" si="21"/>
        <v xml:space="preserve"> </v>
      </c>
      <c r="AX172" s="164" t="str">
        <f>IFERROR(IF($M172='Progress check conditions'!$B$4,VLOOKUP($AW172,'Progress check conditions'!$C$4:$D$6,2,TRUE),IF($M172='Progress check conditions'!$B$7,VLOOKUP($AW172,'Progress check conditions'!$C$7:$D$9,2,TRUE),IF($M172='Progress check conditions'!$B$10,VLOOKUP($AW172,'Progress check conditions'!$C$10:$D$12,2,TRUE),IF($M172='Progress check conditions'!$B$13,VLOOKUP($AW172,'Progress check conditions'!$C$13:$D$15,2,TRUE),IF($M172='Progress check conditions'!$B$16,VLOOKUP($AW172,'Progress check conditions'!$C$16:$D$18,2,TRUE),IF($M172='Progress check conditions'!$B$19,VLOOKUP($AW172,'Progress check conditions'!$C$19:$D$21,2,TRUE),VLOOKUP($AW172,'Progress check conditions'!$C$22:$D$24,2,TRUE))))))),"No judgement")</f>
        <v>No judgement</v>
      </c>
      <c r="AY172" s="115"/>
      <c r="AZ172" s="116"/>
      <c r="BA172" s="117"/>
      <c r="BB172" s="6"/>
      <c r="BC172" s="5"/>
      <c r="BD172" s="8"/>
      <c r="BE172" s="6"/>
      <c r="BF172" s="5"/>
      <c r="BG172" s="9"/>
      <c r="BH172" s="1"/>
      <c r="BI172" s="4"/>
      <c r="BJ172" s="8"/>
      <c r="BK172" s="6"/>
      <c r="BL172" s="4"/>
      <c r="BM172" s="9"/>
      <c r="BN172" s="1"/>
      <c r="BO172" s="4"/>
      <c r="BP172" s="8"/>
      <c r="BQ172" s="6"/>
      <c r="BR172" s="4"/>
      <c r="BS172" s="9"/>
      <c r="BT172" s="1"/>
      <c r="BU172" s="3"/>
      <c r="BV172" s="7"/>
      <c r="BW172" s="3"/>
      <c r="BX172" s="4"/>
      <c r="BY172" s="15"/>
      <c r="BZ172" s="1"/>
      <c r="CA172" s="3"/>
      <c r="CB172" s="7"/>
      <c r="CC172" s="3"/>
      <c r="CD172" s="4"/>
      <c r="CE172" s="15"/>
      <c r="CF172" s="1"/>
      <c r="CG172" s="3"/>
      <c r="CH172" s="7"/>
      <c r="CI172" s="2"/>
      <c r="CJ172" s="4"/>
      <c r="CK172" s="19"/>
      <c r="CL172" s="3"/>
      <c r="CM172" s="4"/>
      <c r="CN172" s="15"/>
      <c r="CO172" s="130">
        <f>'Multipliers for tiers'!$F$4*SUM(BB172,BE172,BH172,BK172,BN172,BQ172,BZ172,BW172,CC172,BT172,CF172,CI172,CL172)+'Multipliers for tiers'!$F$5*SUM(BC172,BF172,BI172,BL172,BO172,BR172,CA172,BX172,CD172,BU172,CG172,CJ172,CM172)+'Multipliers for tiers'!$F$6*SUM(BD172,BG172,BJ172,BM172,BP172,BS172,CB172,BY172,CE172,BV172,CH172,CK172,CN172)</f>
        <v>0</v>
      </c>
      <c r="CP172" s="144">
        <f t="shared" si="22"/>
        <v>0</v>
      </c>
      <c r="CQ172" s="133" t="str">
        <f t="shared" si="23"/>
        <v xml:space="preserve"> </v>
      </c>
      <c r="CR172" s="164" t="str">
        <f>IFERROR(IF($M172='Progress check conditions'!$F$4,VLOOKUP($CQ172,'Progress check conditions'!$G$4:$H$6,2,TRUE),IF($M172='Progress check conditions'!$F$7,VLOOKUP($CQ172,'Progress check conditions'!$G$7:$H$9,2,TRUE),IF($M172='Progress check conditions'!$F$10,VLOOKUP($CQ172,'Progress check conditions'!$G$10:$H$12,2,TRUE),IF($M172='Progress check conditions'!$F$13,VLOOKUP($CQ172,'Progress check conditions'!$G$13:$H$15,2,TRUE),IF($M172='Progress check conditions'!$F$16,VLOOKUP($CQ172,'Progress check conditions'!$G$16:$H$18,2,TRUE),IF($M172='Progress check conditions'!$F$19,VLOOKUP($CQ172,'Progress check conditions'!$G$19:$H$21,2,TRUE),VLOOKUP($CQ172,'Progress check conditions'!$G$22:$H$24,2,TRUE))))))),"No judgement")</f>
        <v>No judgement</v>
      </c>
      <c r="CS172" s="115"/>
      <c r="CT172" s="116"/>
      <c r="CU172" s="117"/>
      <c r="CV172" s="1"/>
      <c r="CW172" s="5"/>
      <c r="CX172" s="8"/>
      <c r="CY172" s="6"/>
      <c r="CZ172" s="5"/>
      <c r="DA172" s="9"/>
      <c r="DB172" s="1"/>
      <c r="DC172" s="4"/>
      <c r="DD172" s="8"/>
      <c r="DE172" s="6"/>
      <c r="DF172" s="4"/>
      <c r="DG172" s="9"/>
      <c r="DH172" s="1"/>
      <c r="DI172" s="4"/>
      <c r="DJ172" s="8"/>
      <c r="DK172" s="6"/>
      <c r="DL172" s="4"/>
      <c r="DM172" s="9"/>
      <c r="DN172" s="1"/>
      <c r="DO172" s="3"/>
      <c r="DP172" s="7"/>
      <c r="DQ172" s="3"/>
      <c r="DR172" s="4"/>
      <c r="DS172" s="15"/>
      <c r="DT172" s="1"/>
      <c r="DU172" s="3"/>
      <c r="DV172" s="7"/>
      <c r="DW172" s="3"/>
      <c r="DX172" s="4"/>
      <c r="DY172" s="15"/>
      <c r="DZ172" s="1"/>
      <c r="EA172" s="3"/>
      <c r="EB172" s="7"/>
      <c r="EC172" s="3"/>
      <c r="ED172" s="4"/>
      <c r="EE172" s="15"/>
      <c r="EF172" s="130">
        <f>'Multipliers for tiers'!$I$4*SUM(CV172,CY172,DB172,DE172,DH172,DQ172,DN172,DT172,DK172,DW172,DZ172,EC172)+'Multipliers for tiers'!$I$5*SUM(CW172,CZ172,DC172,DF172,DI172,DR172,DO172,DU172,DL172,DX172,EA172,ED172)+'Multipliers for tiers'!$I$6*SUM(CX172,DA172,DD172,DG172,DJ172,DS172,DP172,DV172,DM172,DY172,EB172,EE172)</f>
        <v>0</v>
      </c>
      <c r="EG172" s="144">
        <f t="shared" si="24"/>
        <v>0</v>
      </c>
      <c r="EH172" s="133" t="str">
        <f t="shared" si="25"/>
        <v xml:space="preserve"> </v>
      </c>
      <c r="EI172" s="164" t="str">
        <f>IFERROR(IF($M172='Progress check conditions'!$J$4,VLOOKUP($EH172,'Progress check conditions'!$K$4:$L$6,2,TRUE),IF($M172='Progress check conditions'!$J$7,VLOOKUP($EH172,'Progress check conditions'!$K$7:$L$9,2,TRUE),IF($M172='Progress check conditions'!$J$10,VLOOKUP($EH172,'Progress check conditions'!$K$10:$L$12,2,TRUE),IF($M172='Progress check conditions'!$J$13,VLOOKUP($EH172,'Progress check conditions'!$K$13:$L$15,2,TRUE),IF($M172='Progress check conditions'!$J$16,VLOOKUP($EH172,'Progress check conditions'!$K$16:$L$18,2,TRUE),IF($M172='Progress check conditions'!$J$19,VLOOKUP($EH172,'Progress check conditions'!$K$19:$L$21,2,TRUE),VLOOKUP($EH172,'Progress check conditions'!$K$22:$L$24,2,TRUE))))))),"No judgement")</f>
        <v>No judgement</v>
      </c>
      <c r="EJ172" s="115"/>
      <c r="EK172" s="116"/>
      <c r="EL172" s="117"/>
      <c r="EM172" s="1"/>
      <c r="EN172" s="4"/>
      <c r="EO172" s="16"/>
      <c r="EP172" s="8"/>
      <c r="EQ172" s="6"/>
      <c r="ER172" s="6"/>
      <c r="ES172" s="6"/>
      <c r="ET172" s="5"/>
      <c r="EU172" s="1"/>
      <c r="EV172" s="4"/>
      <c r="EW172" s="16"/>
      <c r="EX172" s="8"/>
      <c r="EY172" s="6"/>
      <c r="EZ172" s="4"/>
      <c r="FA172" s="16"/>
      <c r="FB172" s="9"/>
      <c r="FC172" s="1"/>
      <c r="FD172" s="4"/>
      <c r="FE172" s="16"/>
      <c r="FF172" s="8"/>
      <c r="FG172" s="6"/>
      <c r="FH172" s="4"/>
      <c r="FI172" s="16"/>
      <c r="FJ172" s="9"/>
      <c r="FK172" s="1"/>
      <c r="FL172" s="4"/>
      <c r="FM172" s="16"/>
      <c r="FN172" s="7"/>
      <c r="FO172" s="3"/>
      <c r="FP172" s="5"/>
      <c r="FQ172" s="5"/>
      <c r="FR172" s="15"/>
      <c r="FS172" s="1"/>
      <c r="FT172" s="4"/>
      <c r="FU172" s="16"/>
      <c r="FV172" s="7"/>
      <c r="FW172" s="3"/>
      <c r="FX172" s="5"/>
      <c r="FY172" s="5"/>
      <c r="FZ172" s="15"/>
      <c r="GA172" s="1"/>
      <c r="GB172" s="4"/>
      <c r="GC172" s="4"/>
      <c r="GD172" s="7"/>
      <c r="GE172" s="3"/>
      <c r="GF172" s="5"/>
      <c r="GG172" s="5"/>
      <c r="GH172" s="15"/>
      <c r="GI172" s="130">
        <f>'Multipliers for tiers'!$L$4*SUM(EM172,EQ172,EU172,EY172,FC172,FG172,FK172,FO172,FS172,FW172,GA172,GE172)+'Multipliers for tiers'!$L$5*SUM(EN172,ER172,EV172,EZ172,FD172,FH172,FL172,FP172,FT172,FX172,GB172,GF172)+'Multipliers for tiers'!$L$6*SUM(EO172,ES172,EW172,FA172,FE172,FI172,FM172,FQ172,FU172,FY172,GC172,GG172)+'Multipliers for tiers'!$L$7*SUM(EP172,ET172,EX172,FB172,FF172,FJ172,FN172,FR172,FV172,FZ172,GD172,GH172)</f>
        <v>0</v>
      </c>
      <c r="GJ172" s="144">
        <f t="shared" si="26"/>
        <v>0</v>
      </c>
      <c r="GK172" s="136" t="str">
        <f t="shared" si="27"/>
        <v xml:space="preserve"> </v>
      </c>
      <c r="GL172" s="164" t="str">
        <f>IFERROR(IF($M172='Progress check conditions'!$N$4,VLOOKUP($GK172,'Progress check conditions'!$O$4:$P$6,2,TRUE),IF($M172='Progress check conditions'!$N$7,VLOOKUP($GK172,'Progress check conditions'!$O$7:$P$9,2,TRUE),IF($M172='Progress check conditions'!$N$10,VLOOKUP($GK172,'Progress check conditions'!$O$10:$P$12,2,TRUE),IF($M172='Progress check conditions'!$N$13,VLOOKUP($GK172,'Progress check conditions'!$O$13:$P$15,2,TRUE),IF($M172='Progress check conditions'!$N$16,VLOOKUP($GK172,'Progress check conditions'!$O$16:$P$18,2,TRUE),IF($M172='Progress check conditions'!$N$19,VLOOKUP($GK172,'Progress check conditions'!$O$19:$P$21,2,TRUE),VLOOKUP($GK172,'Progress check conditions'!$O$22:$P$24,2,TRUE))))))),"No judgement")</f>
        <v>No judgement</v>
      </c>
      <c r="GM172" s="115"/>
      <c r="GN172" s="116"/>
      <c r="GO172" s="117"/>
      <c r="GP172" s="1"/>
      <c r="GQ172" s="4"/>
      <c r="GR172" s="4"/>
      <c r="GS172" s="8"/>
      <c r="GT172" s="6"/>
      <c r="GU172" s="6"/>
      <c r="GV172" s="6"/>
      <c r="GW172" s="5"/>
      <c r="GX172" s="1"/>
      <c r="GY172" s="4"/>
      <c r="GZ172" s="4"/>
      <c r="HA172" s="8"/>
      <c r="HB172" s="6"/>
      <c r="HC172" s="4"/>
      <c r="HD172" s="4"/>
      <c r="HE172" s="9"/>
      <c r="HF172" s="1"/>
      <c r="HG172" s="4"/>
      <c r="HH172" s="4"/>
      <c r="HI172" s="8"/>
      <c r="HJ172" s="6"/>
      <c r="HK172" s="4"/>
      <c r="HL172" s="4"/>
      <c r="HM172" s="9"/>
      <c r="HN172" s="130">
        <f>'Multipliers for tiers'!$O$4*SUM(GP172,GT172,GX172,HB172,HF172,HJ172)+'Multipliers for tiers'!$O$5*SUM(GQ172,GU172,GY172,HC172,HG172,HK172)+'Multipliers for tiers'!$O$6*SUM(GR172,GV172,GZ172,HD172,HH172,HL172)+'Multipliers for tiers'!$O$7*SUM(GS172,GW172,HA172,HE172,HI172,HM172)</f>
        <v>0</v>
      </c>
      <c r="HO172" s="144">
        <f t="shared" si="28"/>
        <v>0</v>
      </c>
      <c r="HP172" s="136" t="str">
        <f t="shared" si="29"/>
        <v xml:space="preserve"> </v>
      </c>
      <c r="HQ172" s="164" t="str">
        <f>IFERROR(IF($M172='Progress check conditions'!$N$4,VLOOKUP($HP172,'Progress check conditions'!$S$4:$T$6,2,TRUE),IF($M172='Progress check conditions'!$N$7,VLOOKUP($HP172,'Progress check conditions'!$S$7:$T$9,2,TRUE),IF($M172='Progress check conditions'!$N$10,VLOOKUP($HP172,'Progress check conditions'!$S$10:$T$12,2,TRUE),IF($M172='Progress check conditions'!$N$13,VLOOKUP($HP172,'Progress check conditions'!$S$13:$T$15,2,TRUE),IF($M172='Progress check conditions'!$N$16,VLOOKUP($HP172,'Progress check conditions'!$S$16:$T$18,2,TRUE),IF($M172='Progress check conditions'!$N$19,VLOOKUP($HP172,'Progress check conditions'!$S$19:$T$21,2,TRUE),VLOOKUP($HP172,'Progress check conditions'!$S$22:$T$24,2,TRUE))))))),"No judgement")</f>
        <v>No judgement</v>
      </c>
      <c r="HR172" s="115"/>
      <c r="HS172" s="116"/>
      <c r="HT172" s="117"/>
    </row>
    <row r="173" spans="1:228" x14ac:dyDescent="0.3">
      <c r="A173" s="156"/>
      <c r="B173" s="110"/>
      <c r="C173" s="111"/>
      <c r="D173" s="109"/>
      <c r="E173" s="112"/>
      <c r="F173" s="112"/>
      <c r="G173" s="112"/>
      <c r="H173" s="112"/>
      <c r="I173" s="113"/>
      <c r="J173" s="109"/>
      <c r="K173" s="113"/>
      <c r="L173" s="109"/>
      <c r="M173" s="114"/>
      <c r="N173" s="1"/>
      <c r="O173" s="5"/>
      <c r="P173" s="8"/>
      <c r="Q173" s="6"/>
      <c r="R173" s="5"/>
      <c r="S173" s="9"/>
      <c r="T173" s="1"/>
      <c r="U173" s="4"/>
      <c r="V173" s="8"/>
      <c r="W173" s="6"/>
      <c r="X173" s="4"/>
      <c r="Y173" s="9"/>
      <c r="Z173" s="1"/>
      <c r="AA173" s="4"/>
      <c r="AB173" s="8"/>
      <c r="AC173" s="6"/>
      <c r="AD173" s="4"/>
      <c r="AE173" s="9"/>
      <c r="AF173" s="1"/>
      <c r="AG173" s="3"/>
      <c r="AH173" s="7"/>
      <c r="AI173" s="3"/>
      <c r="AJ173" s="4"/>
      <c r="AK173" s="15"/>
      <c r="AL173" s="1"/>
      <c r="AM173" s="3"/>
      <c r="AN173" s="7"/>
      <c r="AO173" s="3"/>
      <c r="AP173" s="4"/>
      <c r="AQ173" s="15"/>
      <c r="AR173" s="1"/>
      <c r="AS173" s="3"/>
      <c r="AT173" s="43"/>
      <c r="AU173" s="130">
        <f>'Multipliers for tiers'!$C$4*SUM(N173,Q173,T173,W173,AF173,AC173,AI173,Z173,AL173,AO173,AR173)+'Multipliers for tiers'!$C$5*SUM(O173,R173,U173,X173,AG173,AD173,AJ173,AA173,AM173,AP173,AS173)+'Multipliers for tiers'!$C$6*SUM(P173,S173,V173,Y173,AH173,AE173,AK173,AB173,AN173,AQ173,AT173)</f>
        <v>0</v>
      </c>
      <c r="AV173" s="141">
        <f t="shared" si="20"/>
        <v>0</v>
      </c>
      <c r="AW173" s="151" t="str">
        <f t="shared" si="21"/>
        <v xml:space="preserve"> </v>
      </c>
      <c r="AX173" s="164" t="str">
        <f>IFERROR(IF($M173='Progress check conditions'!$B$4,VLOOKUP($AW173,'Progress check conditions'!$C$4:$D$6,2,TRUE),IF($M173='Progress check conditions'!$B$7,VLOOKUP($AW173,'Progress check conditions'!$C$7:$D$9,2,TRUE),IF($M173='Progress check conditions'!$B$10,VLOOKUP($AW173,'Progress check conditions'!$C$10:$D$12,2,TRUE),IF($M173='Progress check conditions'!$B$13,VLOOKUP($AW173,'Progress check conditions'!$C$13:$D$15,2,TRUE),IF($M173='Progress check conditions'!$B$16,VLOOKUP($AW173,'Progress check conditions'!$C$16:$D$18,2,TRUE),IF($M173='Progress check conditions'!$B$19,VLOOKUP($AW173,'Progress check conditions'!$C$19:$D$21,2,TRUE),VLOOKUP($AW173,'Progress check conditions'!$C$22:$D$24,2,TRUE))))))),"No judgement")</f>
        <v>No judgement</v>
      </c>
      <c r="AY173" s="115"/>
      <c r="AZ173" s="116"/>
      <c r="BA173" s="117"/>
      <c r="BB173" s="6"/>
      <c r="BC173" s="5"/>
      <c r="BD173" s="8"/>
      <c r="BE173" s="6"/>
      <c r="BF173" s="5"/>
      <c r="BG173" s="9"/>
      <c r="BH173" s="1"/>
      <c r="BI173" s="4"/>
      <c r="BJ173" s="8"/>
      <c r="BK173" s="6"/>
      <c r="BL173" s="4"/>
      <c r="BM173" s="9"/>
      <c r="BN173" s="1"/>
      <c r="BO173" s="4"/>
      <c r="BP173" s="8"/>
      <c r="BQ173" s="6"/>
      <c r="BR173" s="4"/>
      <c r="BS173" s="9"/>
      <c r="BT173" s="1"/>
      <c r="BU173" s="3"/>
      <c r="BV173" s="7"/>
      <c r="BW173" s="3"/>
      <c r="BX173" s="4"/>
      <c r="BY173" s="15"/>
      <c r="BZ173" s="1"/>
      <c r="CA173" s="3"/>
      <c r="CB173" s="7"/>
      <c r="CC173" s="3"/>
      <c r="CD173" s="4"/>
      <c r="CE173" s="15"/>
      <c r="CF173" s="1"/>
      <c r="CG173" s="3"/>
      <c r="CH173" s="7"/>
      <c r="CI173" s="2"/>
      <c r="CJ173" s="4"/>
      <c r="CK173" s="19"/>
      <c r="CL173" s="3"/>
      <c r="CM173" s="4"/>
      <c r="CN173" s="15"/>
      <c r="CO173" s="130">
        <f>'Multipliers for tiers'!$F$4*SUM(BB173,BE173,BH173,BK173,BN173,BQ173,BZ173,BW173,CC173,BT173,CF173,CI173,CL173)+'Multipliers for tiers'!$F$5*SUM(BC173,BF173,BI173,BL173,BO173,BR173,CA173,BX173,CD173,BU173,CG173,CJ173,CM173)+'Multipliers for tiers'!$F$6*SUM(BD173,BG173,BJ173,BM173,BP173,BS173,CB173,BY173,CE173,BV173,CH173,CK173,CN173)</f>
        <v>0</v>
      </c>
      <c r="CP173" s="144">
        <f t="shared" si="22"/>
        <v>0</v>
      </c>
      <c r="CQ173" s="133" t="str">
        <f t="shared" si="23"/>
        <v xml:space="preserve"> </v>
      </c>
      <c r="CR173" s="164" t="str">
        <f>IFERROR(IF($M173='Progress check conditions'!$F$4,VLOOKUP($CQ173,'Progress check conditions'!$G$4:$H$6,2,TRUE),IF($M173='Progress check conditions'!$F$7,VLOOKUP($CQ173,'Progress check conditions'!$G$7:$H$9,2,TRUE),IF($M173='Progress check conditions'!$F$10,VLOOKUP($CQ173,'Progress check conditions'!$G$10:$H$12,2,TRUE),IF($M173='Progress check conditions'!$F$13,VLOOKUP($CQ173,'Progress check conditions'!$G$13:$H$15,2,TRUE),IF($M173='Progress check conditions'!$F$16,VLOOKUP($CQ173,'Progress check conditions'!$G$16:$H$18,2,TRUE),IF($M173='Progress check conditions'!$F$19,VLOOKUP($CQ173,'Progress check conditions'!$G$19:$H$21,2,TRUE),VLOOKUP($CQ173,'Progress check conditions'!$G$22:$H$24,2,TRUE))))))),"No judgement")</f>
        <v>No judgement</v>
      </c>
      <c r="CS173" s="115"/>
      <c r="CT173" s="116"/>
      <c r="CU173" s="117"/>
      <c r="CV173" s="1"/>
      <c r="CW173" s="5"/>
      <c r="CX173" s="8"/>
      <c r="CY173" s="6"/>
      <c r="CZ173" s="5"/>
      <c r="DA173" s="9"/>
      <c r="DB173" s="1"/>
      <c r="DC173" s="4"/>
      <c r="DD173" s="8"/>
      <c r="DE173" s="6"/>
      <c r="DF173" s="4"/>
      <c r="DG173" s="9"/>
      <c r="DH173" s="1"/>
      <c r="DI173" s="4"/>
      <c r="DJ173" s="8"/>
      <c r="DK173" s="6"/>
      <c r="DL173" s="4"/>
      <c r="DM173" s="9"/>
      <c r="DN173" s="1"/>
      <c r="DO173" s="3"/>
      <c r="DP173" s="7"/>
      <c r="DQ173" s="3"/>
      <c r="DR173" s="4"/>
      <c r="DS173" s="15"/>
      <c r="DT173" s="1"/>
      <c r="DU173" s="3"/>
      <c r="DV173" s="7"/>
      <c r="DW173" s="3"/>
      <c r="DX173" s="4"/>
      <c r="DY173" s="15"/>
      <c r="DZ173" s="1"/>
      <c r="EA173" s="3"/>
      <c r="EB173" s="7"/>
      <c r="EC173" s="3"/>
      <c r="ED173" s="4"/>
      <c r="EE173" s="15"/>
      <c r="EF173" s="130">
        <f>'Multipliers for tiers'!$I$4*SUM(CV173,CY173,DB173,DE173,DH173,DQ173,DN173,DT173,DK173,DW173,DZ173,EC173)+'Multipliers for tiers'!$I$5*SUM(CW173,CZ173,DC173,DF173,DI173,DR173,DO173,DU173,DL173,DX173,EA173,ED173)+'Multipliers for tiers'!$I$6*SUM(CX173,DA173,DD173,DG173,DJ173,DS173,DP173,DV173,DM173,DY173,EB173,EE173)</f>
        <v>0</v>
      </c>
      <c r="EG173" s="144">
        <f t="shared" si="24"/>
        <v>0</v>
      </c>
      <c r="EH173" s="133" t="str">
        <f t="shared" si="25"/>
        <v xml:space="preserve"> </v>
      </c>
      <c r="EI173" s="164" t="str">
        <f>IFERROR(IF($M173='Progress check conditions'!$J$4,VLOOKUP($EH173,'Progress check conditions'!$K$4:$L$6,2,TRUE),IF($M173='Progress check conditions'!$J$7,VLOOKUP($EH173,'Progress check conditions'!$K$7:$L$9,2,TRUE),IF($M173='Progress check conditions'!$J$10,VLOOKUP($EH173,'Progress check conditions'!$K$10:$L$12,2,TRUE),IF($M173='Progress check conditions'!$J$13,VLOOKUP($EH173,'Progress check conditions'!$K$13:$L$15,2,TRUE),IF($M173='Progress check conditions'!$J$16,VLOOKUP($EH173,'Progress check conditions'!$K$16:$L$18,2,TRUE),IF($M173='Progress check conditions'!$J$19,VLOOKUP($EH173,'Progress check conditions'!$K$19:$L$21,2,TRUE),VLOOKUP($EH173,'Progress check conditions'!$K$22:$L$24,2,TRUE))))))),"No judgement")</f>
        <v>No judgement</v>
      </c>
      <c r="EJ173" s="115"/>
      <c r="EK173" s="116"/>
      <c r="EL173" s="117"/>
      <c r="EM173" s="1"/>
      <c r="EN173" s="4"/>
      <c r="EO173" s="16"/>
      <c r="EP173" s="8"/>
      <c r="EQ173" s="6"/>
      <c r="ER173" s="6"/>
      <c r="ES173" s="6"/>
      <c r="ET173" s="5"/>
      <c r="EU173" s="1"/>
      <c r="EV173" s="4"/>
      <c r="EW173" s="16"/>
      <c r="EX173" s="8"/>
      <c r="EY173" s="6"/>
      <c r="EZ173" s="4"/>
      <c r="FA173" s="16"/>
      <c r="FB173" s="9"/>
      <c r="FC173" s="1"/>
      <c r="FD173" s="4"/>
      <c r="FE173" s="16"/>
      <c r="FF173" s="8"/>
      <c r="FG173" s="6"/>
      <c r="FH173" s="4"/>
      <c r="FI173" s="16"/>
      <c r="FJ173" s="9"/>
      <c r="FK173" s="1"/>
      <c r="FL173" s="4"/>
      <c r="FM173" s="16"/>
      <c r="FN173" s="7"/>
      <c r="FO173" s="3"/>
      <c r="FP173" s="5"/>
      <c r="FQ173" s="5"/>
      <c r="FR173" s="15"/>
      <c r="FS173" s="1"/>
      <c r="FT173" s="4"/>
      <c r="FU173" s="16"/>
      <c r="FV173" s="7"/>
      <c r="FW173" s="3"/>
      <c r="FX173" s="5"/>
      <c r="FY173" s="5"/>
      <c r="FZ173" s="15"/>
      <c r="GA173" s="1"/>
      <c r="GB173" s="4"/>
      <c r="GC173" s="4"/>
      <c r="GD173" s="7"/>
      <c r="GE173" s="3"/>
      <c r="GF173" s="5"/>
      <c r="GG173" s="5"/>
      <c r="GH173" s="15"/>
      <c r="GI173" s="130">
        <f>'Multipliers for tiers'!$L$4*SUM(EM173,EQ173,EU173,EY173,FC173,FG173,FK173,FO173,FS173,FW173,GA173,GE173)+'Multipliers for tiers'!$L$5*SUM(EN173,ER173,EV173,EZ173,FD173,FH173,FL173,FP173,FT173,FX173,GB173,GF173)+'Multipliers for tiers'!$L$6*SUM(EO173,ES173,EW173,FA173,FE173,FI173,FM173,FQ173,FU173,FY173,GC173,GG173)+'Multipliers for tiers'!$L$7*SUM(EP173,ET173,EX173,FB173,FF173,FJ173,FN173,FR173,FV173,FZ173,GD173,GH173)</f>
        <v>0</v>
      </c>
      <c r="GJ173" s="144">
        <f t="shared" si="26"/>
        <v>0</v>
      </c>
      <c r="GK173" s="136" t="str">
        <f t="shared" si="27"/>
        <v xml:space="preserve"> </v>
      </c>
      <c r="GL173" s="164" t="str">
        <f>IFERROR(IF($M173='Progress check conditions'!$N$4,VLOOKUP($GK173,'Progress check conditions'!$O$4:$P$6,2,TRUE),IF($M173='Progress check conditions'!$N$7,VLOOKUP($GK173,'Progress check conditions'!$O$7:$P$9,2,TRUE),IF($M173='Progress check conditions'!$N$10,VLOOKUP($GK173,'Progress check conditions'!$O$10:$P$12,2,TRUE),IF($M173='Progress check conditions'!$N$13,VLOOKUP($GK173,'Progress check conditions'!$O$13:$P$15,2,TRUE),IF($M173='Progress check conditions'!$N$16,VLOOKUP($GK173,'Progress check conditions'!$O$16:$P$18,2,TRUE),IF($M173='Progress check conditions'!$N$19,VLOOKUP($GK173,'Progress check conditions'!$O$19:$P$21,2,TRUE),VLOOKUP($GK173,'Progress check conditions'!$O$22:$P$24,2,TRUE))))))),"No judgement")</f>
        <v>No judgement</v>
      </c>
      <c r="GM173" s="115"/>
      <c r="GN173" s="116"/>
      <c r="GO173" s="117"/>
      <c r="GP173" s="1"/>
      <c r="GQ173" s="4"/>
      <c r="GR173" s="4"/>
      <c r="GS173" s="8"/>
      <c r="GT173" s="6"/>
      <c r="GU173" s="6"/>
      <c r="GV173" s="6"/>
      <c r="GW173" s="5"/>
      <c r="GX173" s="1"/>
      <c r="GY173" s="4"/>
      <c r="GZ173" s="4"/>
      <c r="HA173" s="8"/>
      <c r="HB173" s="6"/>
      <c r="HC173" s="4"/>
      <c r="HD173" s="4"/>
      <c r="HE173" s="9"/>
      <c r="HF173" s="1"/>
      <c r="HG173" s="4"/>
      <c r="HH173" s="4"/>
      <c r="HI173" s="8"/>
      <c r="HJ173" s="6"/>
      <c r="HK173" s="4"/>
      <c r="HL173" s="4"/>
      <c r="HM173" s="9"/>
      <c r="HN173" s="130">
        <f>'Multipliers for tiers'!$O$4*SUM(GP173,GT173,GX173,HB173,HF173,HJ173)+'Multipliers for tiers'!$O$5*SUM(GQ173,GU173,GY173,HC173,HG173,HK173)+'Multipliers for tiers'!$O$6*SUM(GR173,GV173,GZ173,HD173,HH173,HL173)+'Multipliers for tiers'!$O$7*SUM(GS173,GW173,HA173,HE173,HI173,HM173)</f>
        <v>0</v>
      </c>
      <c r="HO173" s="144">
        <f t="shared" si="28"/>
        <v>0</v>
      </c>
      <c r="HP173" s="136" t="str">
        <f t="shared" si="29"/>
        <v xml:space="preserve"> </v>
      </c>
      <c r="HQ173" s="164" t="str">
        <f>IFERROR(IF($M173='Progress check conditions'!$N$4,VLOOKUP($HP173,'Progress check conditions'!$S$4:$T$6,2,TRUE),IF($M173='Progress check conditions'!$N$7,VLOOKUP($HP173,'Progress check conditions'!$S$7:$T$9,2,TRUE),IF($M173='Progress check conditions'!$N$10,VLOOKUP($HP173,'Progress check conditions'!$S$10:$T$12,2,TRUE),IF($M173='Progress check conditions'!$N$13,VLOOKUP($HP173,'Progress check conditions'!$S$13:$T$15,2,TRUE),IF($M173='Progress check conditions'!$N$16,VLOOKUP($HP173,'Progress check conditions'!$S$16:$T$18,2,TRUE),IF($M173='Progress check conditions'!$N$19,VLOOKUP($HP173,'Progress check conditions'!$S$19:$T$21,2,TRUE),VLOOKUP($HP173,'Progress check conditions'!$S$22:$T$24,2,TRUE))))))),"No judgement")</f>
        <v>No judgement</v>
      </c>
      <c r="HR173" s="115"/>
      <c r="HS173" s="116"/>
      <c r="HT173" s="117"/>
    </row>
    <row r="174" spans="1:228" x14ac:dyDescent="0.3">
      <c r="A174" s="156"/>
      <c r="B174" s="110"/>
      <c r="C174" s="111"/>
      <c r="D174" s="109"/>
      <c r="E174" s="112"/>
      <c r="F174" s="112"/>
      <c r="G174" s="112"/>
      <c r="H174" s="112"/>
      <c r="I174" s="113"/>
      <c r="J174" s="109"/>
      <c r="K174" s="113"/>
      <c r="L174" s="109"/>
      <c r="M174" s="114"/>
      <c r="N174" s="1"/>
      <c r="O174" s="5"/>
      <c r="P174" s="8"/>
      <c r="Q174" s="6"/>
      <c r="R174" s="5"/>
      <c r="S174" s="9"/>
      <c r="T174" s="1"/>
      <c r="U174" s="4"/>
      <c r="V174" s="8"/>
      <c r="W174" s="6"/>
      <c r="X174" s="4"/>
      <c r="Y174" s="9"/>
      <c r="Z174" s="1"/>
      <c r="AA174" s="4"/>
      <c r="AB174" s="8"/>
      <c r="AC174" s="6"/>
      <c r="AD174" s="4"/>
      <c r="AE174" s="9"/>
      <c r="AF174" s="1"/>
      <c r="AG174" s="3"/>
      <c r="AH174" s="7"/>
      <c r="AI174" s="3"/>
      <c r="AJ174" s="4"/>
      <c r="AK174" s="15"/>
      <c r="AL174" s="1"/>
      <c r="AM174" s="3"/>
      <c r="AN174" s="7"/>
      <c r="AO174" s="3"/>
      <c r="AP174" s="4"/>
      <c r="AQ174" s="15"/>
      <c r="AR174" s="1"/>
      <c r="AS174" s="3"/>
      <c r="AT174" s="43"/>
      <c r="AU174" s="130">
        <f>'Multipliers for tiers'!$C$4*SUM(N174,Q174,T174,W174,AF174,AC174,AI174,Z174,AL174,AO174,AR174)+'Multipliers for tiers'!$C$5*SUM(O174,R174,U174,X174,AG174,AD174,AJ174,AA174,AM174,AP174,AS174)+'Multipliers for tiers'!$C$6*SUM(P174,S174,V174,Y174,AH174,AE174,AK174,AB174,AN174,AQ174,AT174)</f>
        <v>0</v>
      </c>
      <c r="AV174" s="141">
        <f t="shared" si="20"/>
        <v>0</v>
      </c>
      <c r="AW174" s="151" t="str">
        <f t="shared" si="21"/>
        <v xml:space="preserve"> </v>
      </c>
      <c r="AX174" s="164" t="str">
        <f>IFERROR(IF($M174='Progress check conditions'!$B$4,VLOOKUP($AW174,'Progress check conditions'!$C$4:$D$6,2,TRUE),IF($M174='Progress check conditions'!$B$7,VLOOKUP($AW174,'Progress check conditions'!$C$7:$D$9,2,TRUE),IF($M174='Progress check conditions'!$B$10,VLOOKUP($AW174,'Progress check conditions'!$C$10:$D$12,2,TRUE),IF($M174='Progress check conditions'!$B$13,VLOOKUP($AW174,'Progress check conditions'!$C$13:$D$15,2,TRUE),IF($M174='Progress check conditions'!$B$16,VLOOKUP($AW174,'Progress check conditions'!$C$16:$D$18,2,TRUE),IF($M174='Progress check conditions'!$B$19,VLOOKUP($AW174,'Progress check conditions'!$C$19:$D$21,2,TRUE),VLOOKUP($AW174,'Progress check conditions'!$C$22:$D$24,2,TRUE))))))),"No judgement")</f>
        <v>No judgement</v>
      </c>
      <c r="AY174" s="115"/>
      <c r="AZ174" s="116"/>
      <c r="BA174" s="117"/>
      <c r="BB174" s="6"/>
      <c r="BC174" s="5"/>
      <c r="BD174" s="8"/>
      <c r="BE174" s="6"/>
      <c r="BF174" s="5"/>
      <c r="BG174" s="9"/>
      <c r="BH174" s="1"/>
      <c r="BI174" s="4"/>
      <c r="BJ174" s="8"/>
      <c r="BK174" s="6"/>
      <c r="BL174" s="4"/>
      <c r="BM174" s="9"/>
      <c r="BN174" s="1"/>
      <c r="BO174" s="4"/>
      <c r="BP174" s="8"/>
      <c r="BQ174" s="6"/>
      <c r="BR174" s="4"/>
      <c r="BS174" s="9"/>
      <c r="BT174" s="1"/>
      <c r="BU174" s="3"/>
      <c r="BV174" s="7"/>
      <c r="BW174" s="3"/>
      <c r="BX174" s="4"/>
      <c r="BY174" s="15"/>
      <c r="BZ174" s="1"/>
      <c r="CA174" s="3"/>
      <c r="CB174" s="7"/>
      <c r="CC174" s="3"/>
      <c r="CD174" s="4"/>
      <c r="CE174" s="15"/>
      <c r="CF174" s="1"/>
      <c r="CG174" s="3"/>
      <c r="CH174" s="7"/>
      <c r="CI174" s="2"/>
      <c r="CJ174" s="4"/>
      <c r="CK174" s="19"/>
      <c r="CL174" s="3"/>
      <c r="CM174" s="4"/>
      <c r="CN174" s="15"/>
      <c r="CO174" s="130">
        <f>'Multipliers for tiers'!$F$4*SUM(BB174,BE174,BH174,BK174,BN174,BQ174,BZ174,BW174,CC174,BT174,CF174,CI174,CL174)+'Multipliers for tiers'!$F$5*SUM(BC174,BF174,BI174,BL174,BO174,BR174,CA174,BX174,CD174,BU174,CG174,CJ174,CM174)+'Multipliers for tiers'!$F$6*SUM(BD174,BG174,BJ174,BM174,BP174,BS174,CB174,BY174,CE174,BV174,CH174,CK174,CN174)</f>
        <v>0</v>
      </c>
      <c r="CP174" s="144">
        <f t="shared" si="22"/>
        <v>0</v>
      </c>
      <c r="CQ174" s="133" t="str">
        <f t="shared" si="23"/>
        <v xml:space="preserve"> </v>
      </c>
      <c r="CR174" s="164" t="str">
        <f>IFERROR(IF($M174='Progress check conditions'!$F$4,VLOOKUP($CQ174,'Progress check conditions'!$G$4:$H$6,2,TRUE),IF($M174='Progress check conditions'!$F$7,VLOOKUP($CQ174,'Progress check conditions'!$G$7:$H$9,2,TRUE),IF($M174='Progress check conditions'!$F$10,VLOOKUP($CQ174,'Progress check conditions'!$G$10:$H$12,2,TRUE),IF($M174='Progress check conditions'!$F$13,VLOOKUP($CQ174,'Progress check conditions'!$G$13:$H$15,2,TRUE),IF($M174='Progress check conditions'!$F$16,VLOOKUP($CQ174,'Progress check conditions'!$G$16:$H$18,2,TRUE),IF($M174='Progress check conditions'!$F$19,VLOOKUP($CQ174,'Progress check conditions'!$G$19:$H$21,2,TRUE),VLOOKUP($CQ174,'Progress check conditions'!$G$22:$H$24,2,TRUE))))))),"No judgement")</f>
        <v>No judgement</v>
      </c>
      <c r="CS174" s="115"/>
      <c r="CT174" s="116"/>
      <c r="CU174" s="117"/>
      <c r="CV174" s="1"/>
      <c r="CW174" s="5"/>
      <c r="CX174" s="8"/>
      <c r="CY174" s="6"/>
      <c r="CZ174" s="5"/>
      <c r="DA174" s="9"/>
      <c r="DB174" s="1"/>
      <c r="DC174" s="4"/>
      <c r="DD174" s="8"/>
      <c r="DE174" s="6"/>
      <c r="DF174" s="4"/>
      <c r="DG174" s="9"/>
      <c r="DH174" s="1"/>
      <c r="DI174" s="4"/>
      <c r="DJ174" s="8"/>
      <c r="DK174" s="6"/>
      <c r="DL174" s="4"/>
      <c r="DM174" s="9"/>
      <c r="DN174" s="1"/>
      <c r="DO174" s="3"/>
      <c r="DP174" s="7"/>
      <c r="DQ174" s="3"/>
      <c r="DR174" s="4"/>
      <c r="DS174" s="15"/>
      <c r="DT174" s="1"/>
      <c r="DU174" s="3"/>
      <c r="DV174" s="7"/>
      <c r="DW174" s="3"/>
      <c r="DX174" s="4"/>
      <c r="DY174" s="15"/>
      <c r="DZ174" s="1"/>
      <c r="EA174" s="3"/>
      <c r="EB174" s="7"/>
      <c r="EC174" s="3"/>
      <c r="ED174" s="4"/>
      <c r="EE174" s="15"/>
      <c r="EF174" s="130">
        <f>'Multipliers for tiers'!$I$4*SUM(CV174,CY174,DB174,DE174,DH174,DQ174,DN174,DT174,DK174,DW174,DZ174,EC174)+'Multipliers for tiers'!$I$5*SUM(CW174,CZ174,DC174,DF174,DI174,DR174,DO174,DU174,DL174,DX174,EA174,ED174)+'Multipliers for tiers'!$I$6*SUM(CX174,DA174,DD174,DG174,DJ174,DS174,DP174,DV174,DM174,DY174,EB174,EE174)</f>
        <v>0</v>
      </c>
      <c r="EG174" s="144">
        <f t="shared" si="24"/>
        <v>0</v>
      </c>
      <c r="EH174" s="133" t="str">
        <f t="shared" si="25"/>
        <v xml:space="preserve"> </v>
      </c>
      <c r="EI174" s="164" t="str">
        <f>IFERROR(IF($M174='Progress check conditions'!$J$4,VLOOKUP($EH174,'Progress check conditions'!$K$4:$L$6,2,TRUE),IF($M174='Progress check conditions'!$J$7,VLOOKUP($EH174,'Progress check conditions'!$K$7:$L$9,2,TRUE),IF($M174='Progress check conditions'!$J$10,VLOOKUP($EH174,'Progress check conditions'!$K$10:$L$12,2,TRUE),IF($M174='Progress check conditions'!$J$13,VLOOKUP($EH174,'Progress check conditions'!$K$13:$L$15,2,TRUE),IF($M174='Progress check conditions'!$J$16,VLOOKUP($EH174,'Progress check conditions'!$K$16:$L$18,2,TRUE),IF($M174='Progress check conditions'!$J$19,VLOOKUP($EH174,'Progress check conditions'!$K$19:$L$21,2,TRUE),VLOOKUP($EH174,'Progress check conditions'!$K$22:$L$24,2,TRUE))))))),"No judgement")</f>
        <v>No judgement</v>
      </c>
      <c r="EJ174" s="115"/>
      <c r="EK174" s="116"/>
      <c r="EL174" s="117"/>
      <c r="EM174" s="1"/>
      <c r="EN174" s="4"/>
      <c r="EO174" s="16"/>
      <c r="EP174" s="8"/>
      <c r="EQ174" s="6"/>
      <c r="ER174" s="6"/>
      <c r="ES174" s="6"/>
      <c r="ET174" s="5"/>
      <c r="EU174" s="1"/>
      <c r="EV174" s="4"/>
      <c r="EW174" s="16"/>
      <c r="EX174" s="8"/>
      <c r="EY174" s="6"/>
      <c r="EZ174" s="4"/>
      <c r="FA174" s="16"/>
      <c r="FB174" s="9"/>
      <c r="FC174" s="1"/>
      <c r="FD174" s="4"/>
      <c r="FE174" s="16"/>
      <c r="FF174" s="8"/>
      <c r="FG174" s="6"/>
      <c r="FH174" s="4"/>
      <c r="FI174" s="16"/>
      <c r="FJ174" s="9"/>
      <c r="FK174" s="1"/>
      <c r="FL174" s="4"/>
      <c r="FM174" s="16"/>
      <c r="FN174" s="7"/>
      <c r="FO174" s="3"/>
      <c r="FP174" s="5"/>
      <c r="FQ174" s="5"/>
      <c r="FR174" s="15"/>
      <c r="FS174" s="1"/>
      <c r="FT174" s="4"/>
      <c r="FU174" s="16"/>
      <c r="FV174" s="7"/>
      <c r="FW174" s="3"/>
      <c r="FX174" s="5"/>
      <c r="FY174" s="5"/>
      <c r="FZ174" s="15"/>
      <c r="GA174" s="1"/>
      <c r="GB174" s="4"/>
      <c r="GC174" s="4"/>
      <c r="GD174" s="7"/>
      <c r="GE174" s="3"/>
      <c r="GF174" s="5"/>
      <c r="GG174" s="5"/>
      <c r="GH174" s="15"/>
      <c r="GI174" s="130">
        <f>'Multipliers for tiers'!$L$4*SUM(EM174,EQ174,EU174,EY174,FC174,FG174,FK174,FO174,FS174,FW174,GA174,GE174)+'Multipliers for tiers'!$L$5*SUM(EN174,ER174,EV174,EZ174,FD174,FH174,FL174,FP174,FT174,FX174,GB174,GF174)+'Multipliers for tiers'!$L$6*SUM(EO174,ES174,EW174,FA174,FE174,FI174,FM174,FQ174,FU174,FY174,GC174,GG174)+'Multipliers for tiers'!$L$7*SUM(EP174,ET174,EX174,FB174,FF174,FJ174,FN174,FR174,FV174,FZ174,GD174,GH174)</f>
        <v>0</v>
      </c>
      <c r="GJ174" s="144">
        <f t="shared" si="26"/>
        <v>0</v>
      </c>
      <c r="GK174" s="136" t="str">
        <f t="shared" si="27"/>
        <v xml:space="preserve"> </v>
      </c>
      <c r="GL174" s="164" t="str">
        <f>IFERROR(IF($M174='Progress check conditions'!$N$4,VLOOKUP($GK174,'Progress check conditions'!$O$4:$P$6,2,TRUE),IF($M174='Progress check conditions'!$N$7,VLOOKUP($GK174,'Progress check conditions'!$O$7:$P$9,2,TRUE),IF($M174='Progress check conditions'!$N$10,VLOOKUP($GK174,'Progress check conditions'!$O$10:$P$12,2,TRUE),IF($M174='Progress check conditions'!$N$13,VLOOKUP($GK174,'Progress check conditions'!$O$13:$P$15,2,TRUE),IF($M174='Progress check conditions'!$N$16,VLOOKUP($GK174,'Progress check conditions'!$O$16:$P$18,2,TRUE),IF($M174='Progress check conditions'!$N$19,VLOOKUP($GK174,'Progress check conditions'!$O$19:$P$21,2,TRUE),VLOOKUP($GK174,'Progress check conditions'!$O$22:$P$24,2,TRUE))))))),"No judgement")</f>
        <v>No judgement</v>
      </c>
      <c r="GM174" s="115"/>
      <c r="GN174" s="116"/>
      <c r="GO174" s="117"/>
      <c r="GP174" s="1"/>
      <c r="GQ174" s="4"/>
      <c r="GR174" s="4"/>
      <c r="GS174" s="8"/>
      <c r="GT174" s="6"/>
      <c r="GU174" s="6"/>
      <c r="GV174" s="6"/>
      <c r="GW174" s="5"/>
      <c r="GX174" s="1"/>
      <c r="GY174" s="4"/>
      <c r="GZ174" s="4"/>
      <c r="HA174" s="8"/>
      <c r="HB174" s="6"/>
      <c r="HC174" s="4"/>
      <c r="HD174" s="4"/>
      <c r="HE174" s="9"/>
      <c r="HF174" s="1"/>
      <c r="HG174" s="4"/>
      <c r="HH174" s="4"/>
      <c r="HI174" s="8"/>
      <c r="HJ174" s="6"/>
      <c r="HK174" s="4"/>
      <c r="HL174" s="4"/>
      <c r="HM174" s="9"/>
      <c r="HN174" s="130">
        <f>'Multipliers for tiers'!$O$4*SUM(GP174,GT174,GX174,HB174,HF174,HJ174)+'Multipliers for tiers'!$O$5*SUM(GQ174,GU174,GY174,HC174,HG174,HK174)+'Multipliers for tiers'!$O$6*SUM(GR174,GV174,GZ174,HD174,HH174,HL174)+'Multipliers for tiers'!$O$7*SUM(GS174,GW174,HA174,HE174,HI174,HM174)</f>
        <v>0</v>
      </c>
      <c r="HO174" s="144">
        <f t="shared" si="28"/>
        <v>0</v>
      </c>
      <c r="HP174" s="136" t="str">
        <f t="shared" si="29"/>
        <v xml:space="preserve"> </v>
      </c>
      <c r="HQ174" s="164" t="str">
        <f>IFERROR(IF($M174='Progress check conditions'!$N$4,VLOOKUP($HP174,'Progress check conditions'!$S$4:$T$6,2,TRUE),IF($M174='Progress check conditions'!$N$7,VLOOKUP($HP174,'Progress check conditions'!$S$7:$T$9,2,TRUE),IF($M174='Progress check conditions'!$N$10,VLOOKUP($HP174,'Progress check conditions'!$S$10:$T$12,2,TRUE),IF($M174='Progress check conditions'!$N$13,VLOOKUP($HP174,'Progress check conditions'!$S$13:$T$15,2,TRUE),IF($M174='Progress check conditions'!$N$16,VLOOKUP($HP174,'Progress check conditions'!$S$16:$T$18,2,TRUE),IF($M174='Progress check conditions'!$N$19,VLOOKUP($HP174,'Progress check conditions'!$S$19:$T$21,2,TRUE),VLOOKUP($HP174,'Progress check conditions'!$S$22:$T$24,2,TRUE))))))),"No judgement")</f>
        <v>No judgement</v>
      </c>
      <c r="HR174" s="115"/>
      <c r="HS174" s="116"/>
      <c r="HT174" s="117"/>
    </row>
    <row r="175" spans="1:228" x14ac:dyDescent="0.3">
      <c r="A175" s="156"/>
      <c r="B175" s="110"/>
      <c r="C175" s="111"/>
      <c r="D175" s="109"/>
      <c r="E175" s="112"/>
      <c r="F175" s="112"/>
      <c r="G175" s="112"/>
      <c r="H175" s="112"/>
      <c r="I175" s="113"/>
      <c r="J175" s="109"/>
      <c r="K175" s="113"/>
      <c r="L175" s="109"/>
      <c r="M175" s="114"/>
      <c r="N175" s="1"/>
      <c r="O175" s="5"/>
      <c r="P175" s="8"/>
      <c r="Q175" s="6"/>
      <c r="R175" s="5"/>
      <c r="S175" s="9"/>
      <c r="T175" s="1"/>
      <c r="U175" s="4"/>
      <c r="V175" s="8"/>
      <c r="W175" s="6"/>
      <c r="X175" s="4"/>
      <c r="Y175" s="9"/>
      <c r="Z175" s="1"/>
      <c r="AA175" s="4"/>
      <c r="AB175" s="8"/>
      <c r="AC175" s="6"/>
      <c r="AD175" s="4"/>
      <c r="AE175" s="9"/>
      <c r="AF175" s="1"/>
      <c r="AG175" s="3"/>
      <c r="AH175" s="7"/>
      <c r="AI175" s="3"/>
      <c r="AJ175" s="4"/>
      <c r="AK175" s="15"/>
      <c r="AL175" s="1"/>
      <c r="AM175" s="3"/>
      <c r="AN175" s="7"/>
      <c r="AO175" s="3"/>
      <c r="AP175" s="4"/>
      <c r="AQ175" s="15"/>
      <c r="AR175" s="1"/>
      <c r="AS175" s="3"/>
      <c r="AT175" s="43"/>
      <c r="AU175" s="130">
        <f>'Multipliers for tiers'!$C$4*SUM(N175,Q175,T175,W175,AF175,AC175,AI175,Z175,AL175,AO175,AR175)+'Multipliers for tiers'!$C$5*SUM(O175,R175,U175,X175,AG175,AD175,AJ175,AA175,AM175,AP175,AS175)+'Multipliers for tiers'!$C$6*SUM(P175,S175,V175,Y175,AH175,AE175,AK175,AB175,AN175,AQ175,AT175)</f>
        <v>0</v>
      </c>
      <c r="AV175" s="141">
        <f t="shared" si="20"/>
        <v>0</v>
      </c>
      <c r="AW175" s="151" t="str">
        <f t="shared" si="21"/>
        <v xml:space="preserve"> </v>
      </c>
      <c r="AX175" s="164" t="str">
        <f>IFERROR(IF($M175='Progress check conditions'!$B$4,VLOOKUP($AW175,'Progress check conditions'!$C$4:$D$6,2,TRUE),IF($M175='Progress check conditions'!$B$7,VLOOKUP($AW175,'Progress check conditions'!$C$7:$D$9,2,TRUE),IF($M175='Progress check conditions'!$B$10,VLOOKUP($AW175,'Progress check conditions'!$C$10:$D$12,2,TRUE),IF($M175='Progress check conditions'!$B$13,VLOOKUP($AW175,'Progress check conditions'!$C$13:$D$15,2,TRUE),IF($M175='Progress check conditions'!$B$16,VLOOKUP($AW175,'Progress check conditions'!$C$16:$D$18,2,TRUE),IF($M175='Progress check conditions'!$B$19,VLOOKUP($AW175,'Progress check conditions'!$C$19:$D$21,2,TRUE),VLOOKUP($AW175,'Progress check conditions'!$C$22:$D$24,2,TRUE))))))),"No judgement")</f>
        <v>No judgement</v>
      </c>
      <c r="AY175" s="115"/>
      <c r="AZ175" s="116"/>
      <c r="BA175" s="117"/>
      <c r="BB175" s="6"/>
      <c r="BC175" s="5"/>
      <c r="BD175" s="8"/>
      <c r="BE175" s="6"/>
      <c r="BF175" s="5"/>
      <c r="BG175" s="9"/>
      <c r="BH175" s="1"/>
      <c r="BI175" s="4"/>
      <c r="BJ175" s="8"/>
      <c r="BK175" s="6"/>
      <c r="BL175" s="4"/>
      <c r="BM175" s="9"/>
      <c r="BN175" s="1"/>
      <c r="BO175" s="4"/>
      <c r="BP175" s="8"/>
      <c r="BQ175" s="6"/>
      <c r="BR175" s="4"/>
      <c r="BS175" s="9"/>
      <c r="BT175" s="1"/>
      <c r="BU175" s="3"/>
      <c r="BV175" s="7"/>
      <c r="BW175" s="3"/>
      <c r="BX175" s="4"/>
      <c r="BY175" s="15"/>
      <c r="BZ175" s="1"/>
      <c r="CA175" s="3"/>
      <c r="CB175" s="7"/>
      <c r="CC175" s="3"/>
      <c r="CD175" s="4"/>
      <c r="CE175" s="15"/>
      <c r="CF175" s="1"/>
      <c r="CG175" s="3"/>
      <c r="CH175" s="7"/>
      <c r="CI175" s="2"/>
      <c r="CJ175" s="4"/>
      <c r="CK175" s="19"/>
      <c r="CL175" s="3"/>
      <c r="CM175" s="4"/>
      <c r="CN175" s="15"/>
      <c r="CO175" s="130">
        <f>'Multipliers for tiers'!$F$4*SUM(BB175,BE175,BH175,BK175,BN175,BQ175,BZ175,BW175,CC175,BT175,CF175,CI175,CL175)+'Multipliers for tiers'!$F$5*SUM(BC175,BF175,BI175,BL175,BO175,BR175,CA175,BX175,CD175,BU175,CG175,CJ175,CM175)+'Multipliers for tiers'!$F$6*SUM(BD175,BG175,BJ175,BM175,BP175,BS175,CB175,BY175,CE175,BV175,CH175,CK175,CN175)</f>
        <v>0</v>
      </c>
      <c r="CP175" s="144">
        <f t="shared" si="22"/>
        <v>0</v>
      </c>
      <c r="CQ175" s="133" t="str">
        <f t="shared" si="23"/>
        <v xml:space="preserve"> </v>
      </c>
      <c r="CR175" s="164" t="str">
        <f>IFERROR(IF($M175='Progress check conditions'!$F$4,VLOOKUP($CQ175,'Progress check conditions'!$G$4:$H$6,2,TRUE),IF($M175='Progress check conditions'!$F$7,VLOOKUP($CQ175,'Progress check conditions'!$G$7:$H$9,2,TRUE),IF($M175='Progress check conditions'!$F$10,VLOOKUP($CQ175,'Progress check conditions'!$G$10:$H$12,2,TRUE),IF($M175='Progress check conditions'!$F$13,VLOOKUP($CQ175,'Progress check conditions'!$G$13:$H$15,2,TRUE),IF($M175='Progress check conditions'!$F$16,VLOOKUP($CQ175,'Progress check conditions'!$G$16:$H$18,2,TRUE),IF($M175='Progress check conditions'!$F$19,VLOOKUP($CQ175,'Progress check conditions'!$G$19:$H$21,2,TRUE),VLOOKUP($CQ175,'Progress check conditions'!$G$22:$H$24,2,TRUE))))))),"No judgement")</f>
        <v>No judgement</v>
      </c>
      <c r="CS175" s="115"/>
      <c r="CT175" s="116"/>
      <c r="CU175" s="117"/>
      <c r="CV175" s="1"/>
      <c r="CW175" s="5"/>
      <c r="CX175" s="8"/>
      <c r="CY175" s="6"/>
      <c r="CZ175" s="5"/>
      <c r="DA175" s="9"/>
      <c r="DB175" s="1"/>
      <c r="DC175" s="4"/>
      <c r="DD175" s="8"/>
      <c r="DE175" s="6"/>
      <c r="DF175" s="4"/>
      <c r="DG175" s="9"/>
      <c r="DH175" s="1"/>
      <c r="DI175" s="4"/>
      <c r="DJ175" s="8"/>
      <c r="DK175" s="6"/>
      <c r="DL175" s="4"/>
      <c r="DM175" s="9"/>
      <c r="DN175" s="1"/>
      <c r="DO175" s="3"/>
      <c r="DP175" s="7"/>
      <c r="DQ175" s="3"/>
      <c r="DR175" s="4"/>
      <c r="DS175" s="15"/>
      <c r="DT175" s="1"/>
      <c r="DU175" s="3"/>
      <c r="DV175" s="7"/>
      <c r="DW175" s="3"/>
      <c r="DX175" s="4"/>
      <c r="DY175" s="15"/>
      <c r="DZ175" s="1"/>
      <c r="EA175" s="3"/>
      <c r="EB175" s="7"/>
      <c r="EC175" s="3"/>
      <c r="ED175" s="4"/>
      <c r="EE175" s="15"/>
      <c r="EF175" s="130">
        <f>'Multipliers for tiers'!$I$4*SUM(CV175,CY175,DB175,DE175,DH175,DQ175,DN175,DT175,DK175,DW175,DZ175,EC175)+'Multipliers for tiers'!$I$5*SUM(CW175,CZ175,DC175,DF175,DI175,DR175,DO175,DU175,DL175,DX175,EA175,ED175)+'Multipliers for tiers'!$I$6*SUM(CX175,DA175,DD175,DG175,DJ175,DS175,DP175,DV175,DM175,DY175,EB175,EE175)</f>
        <v>0</v>
      </c>
      <c r="EG175" s="144">
        <f t="shared" si="24"/>
        <v>0</v>
      </c>
      <c r="EH175" s="133" t="str">
        <f t="shared" si="25"/>
        <v xml:space="preserve"> </v>
      </c>
      <c r="EI175" s="164" t="str">
        <f>IFERROR(IF($M175='Progress check conditions'!$J$4,VLOOKUP($EH175,'Progress check conditions'!$K$4:$L$6,2,TRUE),IF($M175='Progress check conditions'!$J$7,VLOOKUP($EH175,'Progress check conditions'!$K$7:$L$9,2,TRUE),IF($M175='Progress check conditions'!$J$10,VLOOKUP($EH175,'Progress check conditions'!$K$10:$L$12,2,TRUE),IF($M175='Progress check conditions'!$J$13,VLOOKUP($EH175,'Progress check conditions'!$K$13:$L$15,2,TRUE),IF($M175='Progress check conditions'!$J$16,VLOOKUP($EH175,'Progress check conditions'!$K$16:$L$18,2,TRUE),IF($M175='Progress check conditions'!$J$19,VLOOKUP($EH175,'Progress check conditions'!$K$19:$L$21,2,TRUE),VLOOKUP($EH175,'Progress check conditions'!$K$22:$L$24,2,TRUE))))))),"No judgement")</f>
        <v>No judgement</v>
      </c>
      <c r="EJ175" s="115"/>
      <c r="EK175" s="116"/>
      <c r="EL175" s="117"/>
      <c r="EM175" s="1"/>
      <c r="EN175" s="4"/>
      <c r="EO175" s="16"/>
      <c r="EP175" s="8"/>
      <c r="EQ175" s="6"/>
      <c r="ER175" s="6"/>
      <c r="ES175" s="6"/>
      <c r="ET175" s="5"/>
      <c r="EU175" s="1"/>
      <c r="EV175" s="4"/>
      <c r="EW175" s="16"/>
      <c r="EX175" s="8"/>
      <c r="EY175" s="6"/>
      <c r="EZ175" s="4"/>
      <c r="FA175" s="16"/>
      <c r="FB175" s="9"/>
      <c r="FC175" s="1"/>
      <c r="FD175" s="4"/>
      <c r="FE175" s="16"/>
      <c r="FF175" s="8"/>
      <c r="FG175" s="6"/>
      <c r="FH175" s="4"/>
      <c r="FI175" s="16"/>
      <c r="FJ175" s="9"/>
      <c r="FK175" s="1"/>
      <c r="FL175" s="4"/>
      <c r="FM175" s="16"/>
      <c r="FN175" s="7"/>
      <c r="FO175" s="3"/>
      <c r="FP175" s="5"/>
      <c r="FQ175" s="5"/>
      <c r="FR175" s="15"/>
      <c r="FS175" s="1"/>
      <c r="FT175" s="4"/>
      <c r="FU175" s="16"/>
      <c r="FV175" s="7"/>
      <c r="FW175" s="3"/>
      <c r="FX175" s="5"/>
      <c r="FY175" s="5"/>
      <c r="FZ175" s="15"/>
      <c r="GA175" s="1"/>
      <c r="GB175" s="4"/>
      <c r="GC175" s="4"/>
      <c r="GD175" s="7"/>
      <c r="GE175" s="3"/>
      <c r="GF175" s="5"/>
      <c r="GG175" s="5"/>
      <c r="GH175" s="15"/>
      <c r="GI175" s="130">
        <f>'Multipliers for tiers'!$L$4*SUM(EM175,EQ175,EU175,EY175,FC175,FG175,FK175,FO175,FS175,FW175,GA175,GE175)+'Multipliers for tiers'!$L$5*SUM(EN175,ER175,EV175,EZ175,FD175,FH175,FL175,FP175,FT175,FX175,GB175,GF175)+'Multipliers for tiers'!$L$6*SUM(EO175,ES175,EW175,FA175,FE175,FI175,FM175,FQ175,FU175,FY175,GC175,GG175)+'Multipliers for tiers'!$L$7*SUM(EP175,ET175,EX175,FB175,FF175,FJ175,FN175,FR175,FV175,FZ175,GD175,GH175)</f>
        <v>0</v>
      </c>
      <c r="GJ175" s="144">
        <f t="shared" si="26"/>
        <v>0</v>
      </c>
      <c r="GK175" s="136" t="str">
        <f t="shared" si="27"/>
        <v xml:space="preserve"> </v>
      </c>
      <c r="GL175" s="164" t="str">
        <f>IFERROR(IF($M175='Progress check conditions'!$N$4,VLOOKUP($GK175,'Progress check conditions'!$O$4:$P$6,2,TRUE),IF($M175='Progress check conditions'!$N$7,VLOOKUP($GK175,'Progress check conditions'!$O$7:$P$9,2,TRUE),IF($M175='Progress check conditions'!$N$10,VLOOKUP($GK175,'Progress check conditions'!$O$10:$P$12,2,TRUE),IF($M175='Progress check conditions'!$N$13,VLOOKUP($GK175,'Progress check conditions'!$O$13:$P$15,2,TRUE),IF($M175='Progress check conditions'!$N$16,VLOOKUP($GK175,'Progress check conditions'!$O$16:$P$18,2,TRUE),IF($M175='Progress check conditions'!$N$19,VLOOKUP($GK175,'Progress check conditions'!$O$19:$P$21,2,TRUE),VLOOKUP($GK175,'Progress check conditions'!$O$22:$P$24,2,TRUE))))))),"No judgement")</f>
        <v>No judgement</v>
      </c>
      <c r="GM175" s="115"/>
      <c r="GN175" s="116"/>
      <c r="GO175" s="117"/>
      <c r="GP175" s="1"/>
      <c r="GQ175" s="4"/>
      <c r="GR175" s="4"/>
      <c r="GS175" s="8"/>
      <c r="GT175" s="6"/>
      <c r="GU175" s="6"/>
      <c r="GV175" s="6"/>
      <c r="GW175" s="5"/>
      <c r="GX175" s="1"/>
      <c r="GY175" s="4"/>
      <c r="GZ175" s="4"/>
      <c r="HA175" s="8"/>
      <c r="HB175" s="6"/>
      <c r="HC175" s="4"/>
      <c r="HD175" s="4"/>
      <c r="HE175" s="9"/>
      <c r="HF175" s="1"/>
      <c r="HG175" s="4"/>
      <c r="HH175" s="4"/>
      <c r="HI175" s="8"/>
      <c r="HJ175" s="6"/>
      <c r="HK175" s="4"/>
      <c r="HL175" s="4"/>
      <c r="HM175" s="9"/>
      <c r="HN175" s="130">
        <f>'Multipliers for tiers'!$O$4*SUM(GP175,GT175,GX175,HB175,HF175,HJ175)+'Multipliers for tiers'!$O$5*SUM(GQ175,GU175,GY175,HC175,HG175,HK175)+'Multipliers for tiers'!$O$6*SUM(GR175,GV175,GZ175,HD175,HH175,HL175)+'Multipliers for tiers'!$O$7*SUM(GS175,GW175,HA175,HE175,HI175,HM175)</f>
        <v>0</v>
      </c>
      <c r="HO175" s="144">
        <f t="shared" si="28"/>
        <v>0</v>
      </c>
      <c r="HP175" s="136" t="str">
        <f t="shared" si="29"/>
        <v xml:space="preserve"> </v>
      </c>
      <c r="HQ175" s="164" t="str">
        <f>IFERROR(IF($M175='Progress check conditions'!$N$4,VLOOKUP($HP175,'Progress check conditions'!$S$4:$T$6,2,TRUE),IF($M175='Progress check conditions'!$N$7,VLOOKUP($HP175,'Progress check conditions'!$S$7:$T$9,2,TRUE),IF($M175='Progress check conditions'!$N$10,VLOOKUP($HP175,'Progress check conditions'!$S$10:$T$12,2,TRUE),IF($M175='Progress check conditions'!$N$13,VLOOKUP($HP175,'Progress check conditions'!$S$13:$T$15,2,TRUE),IF($M175='Progress check conditions'!$N$16,VLOOKUP($HP175,'Progress check conditions'!$S$16:$T$18,2,TRUE),IF($M175='Progress check conditions'!$N$19,VLOOKUP($HP175,'Progress check conditions'!$S$19:$T$21,2,TRUE),VLOOKUP($HP175,'Progress check conditions'!$S$22:$T$24,2,TRUE))))))),"No judgement")</f>
        <v>No judgement</v>
      </c>
      <c r="HR175" s="115"/>
      <c r="HS175" s="116"/>
      <c r="HT175" s="117"/>
    </row>
    <row r="176" spans="1:228" x14ac:dyDescent="0.3">
      <c r="A176" s="156"/>
      <c r="B176" s="110"/>
      <c r="C176" s="111"/>
      <c r="D176" s="109"/>
      <c r="E176" s="112"/>
      <c r="F176" s="112"/>
      <c r="G176" s="112"/>
      <c r="H176" s="112"/>
      <c r="I176" s="113"/>
      <c r="J176" s="109"/>
      <c r="K176" s="113"/>
      <c r="L176" s="109"/>
      <c r="M176" s="114"/>
      <c r="N176" s="1"/>
      <c r="O176" s="5"/>
      <c r="P176" s="8"/>
      <c r="Q176" s="6"/>
      <c r="R176" s="5"/>
      <c r="S176" s="9"/>
      <c r="T176" s="1"/>
      <c r="U176" s="4"/>
      <c r="V176" s="8"/>
      <c r="W176" s="6"/>
      <c r="X176" s="4"/>
      <c r="Y176" s="9"/>
      <c r="Z176" s="1"/>
      <c r="AA176" s="4"/>
      <c r="AB176" s="8"/>
      <c r="AC176" s="6"/>
      <c r="AD176" s="4"/>
      <c r="AE176" s="9"/>
      <c r="AF176" s="1"/>
      <c r="AG176" s="3"/>
      <c r="AH176" s="7"/>
      <c r="AI176" s="3"/>
      <c r="AJ176" s="4"/>
      <c r="AK176" s="15"/>
      <c r="AL176" s="1"/>
      <c r="AM176" s="3"/>
      <c r="AN176" s="7"/>
      <c r="AO176" s="3"/>
      <c r="AP176" s="4"/>
      <c r="AQ176" s="15"/>
      <c r="AR176" s="1"/>
      <c r="AS176" s="3"/>
      <c r="AT176" s="43"/>
      <c r="AU176" s="130">
        <f>'Multipliers for tiers'!$C$4*SUM(N176,Q176,T176,W176,AF176,AC176,AI176,Z176,AL176,AO176,AR176)+'Multipliers for tiers'!$C$5*SUM(O176,R176,U176,X176,AG176,AD176,AJ176,AA176,AM176,AP176,AS176)+'Multipliers for tiers'!$C$6*SUM(P176,S176,V176,Y176,AH176,AE176,AK176,AB176,AN176,AQ176,AT176)</f>
        <v>0</v>
      </c>
      <c r="AV176" s="141">
        <f t="shared" si="20"/>
        <v>0</v>
      </c>
      <c r="AW176" s="151" t="str">
        <f t="shared" si="21"/>
        <v xml:space="preserve"> </v>
      </c>
      <c r="AX176" s="164" t="str">
        <f>IFERROR(IF($M176='Progress check conditions'!$B$4,VLOOKUP($AW176,'Progress check conditions'!$C$4:$D$6,2,TRUE),IF($M176='Progress check conditions'!$B$7,VLOOKUP($AW176,'Progress check conditions'!$C$7:$D$9,2,TRUE),IF($M176='Progress check conditions'!$B$10,VLOOKUP($AW176,'Progress check conditions'!$C$10:$D$12,2,TRUE),IF($M176='Progress check conditions'!$B$13,VLOOKUP($AW176,'Progress check conditions'!$C$13:$D$15,2,TRUE),IF($M176='Progress check conditions'!$B$16,VLOOKUP($AW176,'Progress check conditions'!$C$16:$D$18,2,TRUE),IF($M176='Progress check conditions'!$B$19,VLOOKUP($AW176,'Progress check conditions'!$C$19:$D$21,2,TRUE),VLOOKUP($AW176,'Progress check conditions'!$C$22:$D$24,2,TRUE))))))),"No judgement")</f>
        <v>No judgement</v>
      </c>
      <c r="AY176" s="115"/>
      <c r="AZ176" s="116"/>
      <c r="BA176" s="117"/>
      <c r="BB176" s="6"/>
      <c r="BC176" s="5"/>
      <c r="BD176" s="8"/>
      <c r="BE176" s="6"/>
      <c r="BF176" s="5"/>
      <c r="BG176" s="9"/>
      <c r="BH176" s="1"/>
      <c r="BI176" s="4"/>
      <c r="BJ176" s="8"/>
      <c r="BK176" s="6"/>
      <c r="BL176" s="4"/>
      <c r="BM176" s="9"/>
      <c r="BN176" s="1"/>
      <c r="BO176" s="4"/>
      <c r="BP176" s="8"/>
      <c r="BQ176" s="6"/>
      <c r="BR176" s="4"/>
      <c r="BS176" s="9"/>
      <c r="BT176" s="1"/>
      <c r="BU176" s="3"/>
      <c r="BV176" s="7"/>
      <c r="BW176" s="3"/>
      <c r="BX176" s="4"/>
      <c r="BY176" s="15"/>
      <c r="BZ176" s="1"/>
      <c r="CA176" s="3"/>
      <c r="CB176" s="7"/>
      <c r="CC176" s="3"/>
      <c r="CD176" s="4"/>
      <c r="CE176" s="15"/>
      <c r="CF176" s="1"/>
      <c r="CG176" s="3"/>
      <c r="CH176" s="7"/>
      <c r="CI176" s="2"/>
      <c r="CJ176" s="4"/>
      <c r="CK176" s="19"/>
      <c r="CL176" s="3"/>
      <c r="CM176" s="4"/>
      <c r="CN176" s="15"/>
      <c r="CO176" s="130">
        <f>'Multipliers for tiers'!$F$4*SUM(BB176,BE176,BH176,BK176,BN176,BQ176,BZ176,BW176,CC176,BT176,CF176,CI176,CL176)+'Multipliers for tiers'!$F$5*SUM(BC176,BF176,BI176,BL176,BO176,BR176,CA176,BX176,CD176,BU176,CG176,CJ176,CM176)+'Multipliers for tiers'!$F$6*SUM(BD176,BG176,BJ176,BM176,BP176,BS176,CB176,BY176,CE176,BV176,CH176,CK176,CN176)</f>
        <v>0</v>
      </c>
      <c r="CP176" s="144">
        <f t="shared" si="22"/>
        <v>0</v>
      </c>
      <c r="CQ176" s="133" t="str">
        <f t="shared" si="23"/>
        <v xml:space="preserve"> </v>
      </c>
      <c r="CR176" s="164" t="str">
        <f>IFERROR(IF($M176='Progress check conditions'!$F$4,VLOOKUP($CQ176,'Progress check conditions'!$G$4:$H$6,2,TRUE),IF($M176='Progress check conditions'!$F$7,VLOOKUP($CQ176,'Progress check conditions'!$G$7:$H$9,2,TRUE),IF($M176='Progress check conditions'!$F$10,VLOOKUP($CQ176,'Progress check conditions'!$G$10:$H$12,2,TRUE),IF($M176='Progress check conditions'!$F$13,VLOOKUP($CQ176,'Progress check conditions'!$G$13:$H$15,2,TRUE),IF($M176='Progress check conditions'!$F$16,VLOOKUP($CQ176,'Progress check conditions'!$G$16:$H$18,2,TRUE),IF($M176='Progress check conditions'!$F$19,VLOOKUP($CQ176,'Progress check conditions'!$G$19:$H$21,2,TRUE),VLOOKUP($CQ176,'Progress check conditions'!$G$22:$H$24,2,TRUE))))))),"No judgement")</f>
        <v>No judgement</v>
      </c>
      <c r="CS176" s="115"/>
      <c r="CT176" s="116"/>
      <c r="CU176" s="117"/>
      <c r="CV176" s="1"/>
      <c r="CW176" s="5"/>
      <c r="CX176" s="8"/>
      <c r="CY176" s="6"/>
      <c r="CZ176" s="5"/>
      <c r="DA176" s="9"/>
      <c r="DB176" s="1"/>
      <c r="DC176" s="4"/>
      <c r="DD176" s="8"/>
      <c r="DE176" s="6"/>
      <c r="DF176" s="4"/>
      <c r="DG176" s="9"/>
      <c r="DH176" s="1"/>
      <c r="DI176" s="4"/>
      <c r="DJ176" s="8"/>
      <c r="DK176" s="6"/>
      <c r="DL176" s="4"/>
      <c r="DM176" s="9"/>
      <c r="DN176" s="1"/>
      <c r="DO176" s="3"/>
      <c r="DP176" s="7"/>
      <c r="DQ176" s="3"/>
      <c r="DR176" s="4"/>
      <c r="DS176" s="15"/>
      <c r="DT176" s="1"/>
      <c r="DU176" s="3"/>
      <c r="DV176" s="7"/>
      <c r="DW176" s="3"/>
      <c r="DX176" s="4"/>
      <c r="DY176" s="15"/>
      <c r="DZ176" s="1"/>
      <c r="EA176" s="3"/>
      <c r="EB176" s="7"/>
      <c r="EC176" s="3"/>
      <c r="ED176" s="4"/>
      <c r="EE176" s="15"/>
      <c r="EF176" s="130">
        <f>'Multipliers for tiers'!$I$4*SUM(CV176,CY176,DB176,DE176,DH176,DQ176,DN176,DT176,DK176,DW176,DZ176,EC176)+'Multipliers for tiers'!$I$5*SUM(CW176,CZ176,DC176,DF176,DI176,DR176,DO176,DU176,DL176,DX176,EA176,ED176)+'Multipliers for tiers'!$I$6*SUM(CX176,DA176,DD176,DG176,DJ176,DS176,DP176,DV176,DM176,DY176,EB176,EE176)</f>
        <v>0</v>
      </c>
      <c r="EG176" s="144">
        <f t="shared" si="24"/>
        <v>0</v>
      </c>
      <c r="EH176" s="133" t="str">
        <f t="shared" si="25"/>
        <v xml:space="preserve"> </v>
      </c>
      <c r="EI176" s="164" t="str">
        <f>IFERROR(IF($M176='Progress check conditions'!$J$4,VLOOKUP($EH176,'Progress check conditions'!$K$4:$L$6,2,TRUE),IF($M176='Progress check conditions'!$J$7,VLOOKUP($EH176,'Progress check conditions'!$K$7:$L$9,2,TRUE),IF($M176='Progress check conditions'!$J$10,VLOOKUP($EH176,'Progress check conditions'!$K$10:$L$12,2,TRUE),IF($M176='Progress check conditions'!$J$13,VLOOKUP($EH176,'Progress check conditions'!$K$13:$L$15,2,TRUE),IF($M176='Progress check conditions'!$J$16,VLOOKUP($EH176,'Progress check conditions'!$K$16:$L$18,2,TRUE),IF($M176='Progress check conditions'!$J$19,VLOOKUP($EH176,'Progress check conditions'!$K$19:$L$21,2,TRUE),VLOOKUP($EH176,'Progress check conditions'!$K$22:$L$24,2,TRUE))))))),"No judgement")</f>
        <v>No judgement</v>
      </c>
      <c r="EJ176" s="115"/>
      <c r="EK176" s="116"/>
      <c r="EL176" s="117"/>
      <c r="EM176" s="1"/>
      <c r="EN176" s="4"/>
      <c r="EO176" s="16"/>
      <c r="EP176" s="8"/>
      <c r="EQ176" s="6"/>
      <c r="ER176" s="6"/>
      <c r="ES176" s="6"/>
      <c r="ET176" s="5"/>
      <c r="EU176" s="1"/>
      <c r="EV176" s="4"/>
      <c r="EW176" s="16"/>
      <c r="EX176" s="8"/>
      <c r="EY176" s="6"/>
      <c r="EZ176" s="4"/>
      <c r="FA176" s="16"/>
      <c r="FB176" s="9"/>
      <c r="FC176" s="1"/>
      <c r="FD176" s="4"/>
      <c r="FE176" s="16"/>
      <c r="FF176" s="8"/>
      <c r="FG176" s="6"/>
      <c r="FH176" s="4"/>
      <c r="FI176" s="16"/>
      <c r="FJ176" s="9"/>
      <c r="FK176" s="1"/>
      <c r="FL176" s="4"/>
      <c r="FM176" s="16"/>
      <c r="FN176" s="7"/>
      <c r="FO176" s="3"/>
      <c r="FP176" s="5"/>
      <c r="FQ176" s="5"/>
      <c r="FR176" s="15"/>
      <c r="FS176" s="1"/>
      <c r="FT176" s="4"/>
      <c r="FU176" s="16"/>
      <c r="FV176" s="7"/>
      <c r="FW176" s="3"/>
      <c r="FX176" s="5"/>
      <c r="FY176" s="5"/>
      <c r="FZ176" s="15"/>
      <c r="GA176" s="1"/>
      <c r="GB176" s="4"/>
      <c r="GC176" s="4"/>
      <c r="GD176" s="7"/>
      <c r="GE176" s="3"/>
      <c r="GF176" s="5"/>
      <c r="GG176" s="5"/>
      <c r="GH176" s="15"/>
      <c r="GI176" s="130">
        <f>'Multipliers for tiers'!$L$4*SUM(EM176,EQ176,EU176,EY176,FC176,FG176,FK176,FO176,FS176,FW176,GA176,GE176)+'Multipliers for tiers'!$L$5*SUM(EN176,ER176,EV176,EZ176,FD176,FH176,FL176,FP176,FT176,FX176,GB176,GF176)+'Multipliers for tiers'!$L$6*SUM(EO176,ES176,EW176,FA176,FE176,FI176,FM176,FQ176,FU176,FY176,GC176,GG176)+'Multipliers for tiers'!$L$7*SUM(EP176,ET176,EX176,FB176,FF176,FJ176,FN176,FR176,FV176,FZ176,GD176,GH176)</f>
        <v>0</v>
      </c>
      <c r="GJ176" s="144">
        <f t="shared" si="26"/>
        <v>0</v>
      </c>
      <c r="GK176" s="136" t="str">
        <f t="shared" si="27"/>
        <v xml:space="preserve"> </v>
      </c>
      <c r="GL176" s="164" t="str">
        <f>IFERROR(IF($M176='Progress check conditions'!$N$4,VLOOKUP($GK176,'Progress check conditions'!$O$4:$P$6,2,TRUE),IF($M176='Progress check conditions'!$N$7,VLOOKUP($GK176,'Progress check conditions'!$O$7:$P$9,2,TRUE),IF($M176='Progress check conditions'!$N$10,VLOOKUP($GK176,'Progress check conditions'!$O$10:$P$12,2,TRUE),IF($M176='Progress check conditions'!$N$13,VLOOKUP($GK176,'Progress check conditions'!$O$13:$P$15,2,TRUE),IF($M176='Progress check conditions'!$N$16,VLOOKUP($GK176,'Progress check conditions'!$O$16:$P$18,2,TRUE),IF($M176='Progress check conditions'!$N$19,VLOOKUP($GK176,'Progress check conditions'!$O$19:$P$21,2,TRUE),VLOOKUP($GK176,'Progress check conditions'!$O$22:$P$24,2,TRUE))))))),"No judgement")</f>
        <v>No judgement</v>
      </c>
      <c r="GM176" s="115"/>
      <c r="GN176" s="116"/>
      <c r="GO176" s="117"/>
      <c r="GP176" s="1"/>
      <c r="GQ176" s="4"/>
      <c r="GR176" s="4"/>
      <c r="GS176" s="8"/>
      <c r="GT176" s="6"/>
      <c r="GU176" s="6"/>
      <c r="GV176" s="6"/>
      <c r="GW176" s="5"/>
      <c r="GX176" s="1"/>
      <c r="GY176" s="4"/>
      <c r="GZ176" s="4"/>
      <c r="HA176" s="8"/>
      <c r="HB176" s="6"/>
      <c r="HC176" s="4"/>
      <c r="HD176" s="4"/>
      <c r="HE176" s="9"/>
      <c r="HF176" s="1"/>
      <c r="HG176" s="4"/>
      <c r="HH176" s="4"/>
      <c r="HI176" s="8"/>
      <c r="HJ176" s="6"/>
      <c r="HK176" s="4"/>
      <c r="HL176" s="4"/>
      <c r="HM176" s="9"/>
      <c r="HN176" s="130">
        <f>'Multipliers for tiers'!$O$4*SUM(GP176,GT176,GX176,HB176,HF176,HJ176)+'Multipliers for tiers'!$O$5*SUM(GQ176,GU176,GY176,HC176,HG176,HK176)+'Multipliers for tiers'!$O$6*SUM(GR176,GV176,GZ176,HD176,HH176,HL176)+'Multipliers for tiers'!$O$7*SUM(GS176,GW176,HA176,HE176,HI176,HM176)</f>
        <v>0</v>
      </c>
      <c r="HO176" s="144">
        <f t="shared" si="28"/>
        <v>0</v>
      </c>
      <c r="HP176" s="136" t="str">
        <f t="shared" si="29"/>
        <v xml:space="preserve"> </v>
      </c>
      <c r="HQ176" s="164" t="str">
        <f>IFERROR(IF($M176='Progress check conditions'!$N$4,VLOOKUP($HP176,'Progress check conditions'!$S$4:$T$6,2,TRUE),IF($M176='Progress check conditions'!$N$7,VLOOKUP($HP176,'Progress check conditions'!$S$7:$T$9,2,TRUE),IF($M176='Progress check conditions'!$N$10,VLOOKUP($HP176,'Progress check conditions'!$S$10:$T$12,2,TRUE),IF($M176='Progress check conditions'!$N$13,VLOOKUP($HP176,'Progress check conditions'!$S$13:$T$15,2,TRUE),IF($M176='Progress check conditions'!$N$16,VLOOKUP($HP176,'Progress check conditions'!$S$16:$T$18,2,TRUE),IF($M176='Progress check conditions'!$N$19,VLOOKUP($HP176,'Progress check conditions'!$S$19:$T$21,2,TRUE),VLOOKUP($HP176,'Progress check conditions'!$S$22:$T$24,2,TRUE))))))),"No judgement")</f>
        <v>No judgement</v>
      </c>
      <c r="HR176" s="115"/>
      <c r="HS176" s="116"/>
      <c r="HT176" s="117"/>
    </row>
    <row r="177" spans="1:228" x14ac:dyDescent="0.3">
      <c r="A177" s="156"/>
      <c r="B177" s="110"/>
      <c r="C177" s="111"/>
      <c r="D177" s="109"/>
      <c r="E177" s="112"/>
      <c r="F177" s="112"/>
      <c r="G177" s="112"/>
      <c r="H177" s="112"/>
      <c r="I177" s="113"/>
      <c r="J177" s="109"/>
      <c r="K177" s="113"/>
      <c r="L177" s="109"/>
      <c r="M177" s="114"/>
      <c r="N177" s="1"/>
      <c r="O177" s="5"/>
      <c r="P177" s="8"/>
      <c r="Q177" s="6"/>
      <c r="R177" s="5"/>
      <c r="S177" s="9"/>
      <c r="T177" s="1"/>
      <c r="U177" s="4"/>
      <c r="V177" s="8"/>
      <c r="W177" s="6"/>
      <c r="X177" s="4"/>
      <c r="Y177" s="9"/>
      <c r="Z177" s="1"/>
      <c r="AA177" s="4"/>
      <c r="AB177" s="8"/>
      <c r="AC177" s="6"/>
      <c r="AD177" s="4"/>
      <c r="AE177" s="9"/>
      <c r="AF177" s="1"/>
      <c r="AG177" s="3"/>
      <c r="AH177" s="7"/>
      <c r="AI177" s="3"/>
      <c r="AJ177" s="4"/>
      <c r="AK177" s="15"/>
      <c r="AL177" s="1"/>
      <c r="AM177" s="3"/>
      <c r="AN177" s="7"/>
      <c r="AO177" s="3"/>
      <c r="AP177" s="4"/>
      <c r="AQ177" s="15"/>
      <c r="AR177" s="1"/>
      <c r="AS177" s="3"/>
      <c r="AT177" s="43"/>
      <c r="AU177" s="130">
        <f>'Multipliers for tiers'!$C$4*SUM(N177,Q177,T177,W177,AF177,AC177,AI177,Z177,AL177,AO177,AR177)+'Multipliers for tiers'!$C$5*SUM(O177,R177,U177,X177,AG177,AD177,AJ177,AA177,AM177,AP177,AS177)+'Multipliers for tiers'!$C$6*SUM(P177,S177,V177,Y177,AH177,AE177,AK177,AB177,AN177,AQ177,AT177)</f>
        <v>0</v>
      </c>
      <c r="AV177" s="141">
        <f t="shared" si="20"/>
        <v>0</v>
      </c>
      <c r="AW177" s="151" t="str">
        <f t="shared" si="21"/>
        <v xml:space="preserve"> </v>
      </c>
      <c r="AX177" s="164" t="str">
        <f>IFERROR(IF($M177='Progress check conditions'!$B$4,VLOOKUP($AW177,'Progress check conditions'!$C$4:$D$6,2,TRUE),IF($M177='Progress check conditions'!$B$7,VLOOKUP($AW177,'Progress check conditions'!$C$7:$D$9,2,TRUE),IF($M177='Progress check conditions'!$B$10,VLOOKUP($AW177,'Progress check conditions'!$C$10:$D$12,2,TRUE),IF($M177='Progress check conditions'!$B$13,VLOOKUP($AW177,'Progress check conditions'!$C$13:$D$15,2,TRUE),IF($M177='Progress check conditions'!$B$16,VLOOKUP($AW177,'Progress check conditions'!$C$16:$D$18,2,TRUE),IF($M177='Progress check conditions'!$B$19,VLOOKUP($AW177,'Progress check conditions'!$C$19:$D$21,2,TRUE),VLOOKUP($AW177,'Progress check conditions'!$C$22:$D$24,2,TRUE))))))),"No judgement")</f>
        <v>No judgement</v>
      </c>
      <c r="AY177" s="115"/>
      <c r="AZ177" s="116"/>
      <c r="BA177" s="117"/>
      <c r="BB177" s="6"/>
      <c r="BC177" s="5"/>
      <c r="BD177" s="8"/>
      <c r="BE177" s="6"/>
      <c r="BF177" s="5"/>
      <c r="BG177" s="9"/>
      <c r="BH177" s="1"/>
      <c r="BI177" s="4"/>
      <c r="BJ177" s="8"/>
      <c r="BK177" s="6"/>
      <c r="BL177" s="4"/>
      <c r="BM177" s="9"/>
      <c r="BN177" s="1"/>
      <c r="BO177" s="4"/>
      <c r="BP177" s="8"/>
      <c r="BQ177" s="6"/>
      <c r="BR177" s="4"/>
      <c r="BS177" s="9"/>
      <c r="BT177" s="1"/>
      <c r="BU177" s="3"/>
      <c r="BV177" s="7"/>
      <c r="BW177" s="3"/>
      <c r="BX177" s="4"/>
      <c r="BY177" s="15"/>
      <c r="BZ177" s="1"/>
      <c r="CA177" s="3"/>
      <c r="CB177" s="7"/>
      <c r="CC177" s="3"/>
      <c r="CD177" s="4"/>
      <c r="CE177" s="15"/>
      <c r="CF177" s="1"/>
      <c r="CG177" s="3"/>
      <c r="CH177" s="7"/>
      <c r="CI177" s="2"/>
      <c r="CJ177" s="4"/>
      <c r="CK177" s="19"/>
      <c r="CL177" s="3"/>
      <c r="CM177" s="4"/>
      <c r="CN177" s="15"/>
      <c r="CO177" s="130">
        <f>'Multipliers for tiers'!$F$4*SUM(BB177,BE177,BH177,BK177,BN177,BQ177,BZ177,BW177,CC177,BT177,CF177,CI177,CL177)+'Multipliers for tiers'!$F$5*SUM(BC177,BF177,BI177,BL177,BO177,BR177,CA177,BX177,CD177,BU177,CG177,CJ177,CM177)+'Multipliers for tiers'!$F$6*SUM(BD177,BG177,BJ177,BM177,BP177,BS177,CB177,BY177,CE177,BV177,CH177,CK177,CN177)</f>
        <v>0</v>
      </c>
      <c r="CP177" s="144">
        <f t="shared" si="22"/>
        <v>0</v>
      </c>
      <c r="CQ177" s="133" t="str">
        <f t="shared" si="23"/>
        <v xml:space="preserve"> </v>
      </c>
      <c r="CR177" s="164" t="str">
        <f>IFERROR(IF($M177='Progress check conditions'!$F$4,VLOOKUP($CQ177,'Progress check conditions'!$G$4:$H$6,2,TRUE),IF($M177='Progress check conditions'!$F$7,VLOOKUP($CQ177,'Progress check conditions'!$G$7:$H$9,2,TRUE),IF($M177='Progress check conditions'!$F$10,VLOOKUP($CQ177,'Progress check conditions'!$G$10:$H$12,2,TRUE),IF($M177='Progress check conditions'!$F$13,VLOOKUP($CQ177,'Progress check conditions'!$G$13:$H$15,2,TRUE),IF($M177='Progress check conditions'!$F$16,VLOOKUP($CQ177,'Progress check conditions'!$G$16:$H$18,2,TRUE),IF($M177='Progress check conditions'!$F$19,VLOOKUP($CQ177,'Progress check conditions'!$G$19:$H$21,2,TRUE),VLOOKUP($CQ177,'Progress check conditions'!$G$22:$H$24,2,TRUE))))))),"No judgement")</f>
        <v>No judgement</v>
      </c>
      <c r="CS177" s="115"/>
      <c r="CT177" s="116"/>
      <c r="CU177" s="117"/>
      <c r="CV177" s="1"/>
      <c r="CW177" s="5"/>
      <c r="CX177" s="8"/>
      <c r="CY177" s="6"/>
      <c r="CZ177" s="5"/>
      <c r="DA177" s="9"/>
      <c r="DB177" s="1"/>
      <c r="DC177" s="4"/>
      <c r="DD177" s="8"/>
      <c r="DE177" s="6"/>
      <c r="DF177" s="4"/>
      <c r="DG177" s="9"/>
      <c r="DH177" s="1"/>
      <c r="DI177" s="4"/>
      <c r="DJ177" s="8"/>
      <c r="DK177" s="6"/>
      <c r="DL177" s="4"/>
      <c r="DM177" s="9"/>
      <c r="DN177" s="1"/>
      <c r="DO177" s="3"/>
      <c r="DP177" s="7"/>
      <c r="DQ177" s="3"/>
      <c r="DR177" s="4"/>
      <c r="DS177" s="15"/>
      <c r="DT177" s="1"/>
      <c r="DU177" s="3"/>
      <c r="DV177" s="7"/>
      <c r="DW177" s="3"/>
      <c r="DX177" s="4"/>
      <c r="DY177" s="15"/>
      <c r="DZ177" s="1"/>
      <c r="EA177" s="3"/>
      <c r="EB177" s="7"/>
      <c r="EC177" s="3"/>
      <c r="ED177" s="4"/>
      <c r="EE177" s="15"/>
      <c r="EF177" s="130">
        <f>'Multipliers for tiers'!$I$4*SUM(CV177,CY177,DB177,DE177,DH177,DQ177,DN177,DT177,DK177,DW177,DZ177,EC177)+'Multipliers for tiers'!$I$5*SUM(CW177,CZ177,DC177,DF177,DI177,DR177,DO177,DU177,DL177,DX177,EA177,ED177)+'Multipliers for tiers'!$I$6*SUM(CX177,DA177,DD177,DG177,DJ177,DS177,DP177,DV177,DM177,DY177,EB177,EE177)</f>
        <v>0</v>
      </c>
      <c r="EG177" s="144">
        <f t="shared" si="24"/>
        <v>0</v>
      </c>
      <c r="EH177" s="133" t="str">
        <f t="shared" si="25"/>
        <v xml:space="preserve"> </v>
      </c>
      <c r="EI177" s="164" t="str">
        <f>IFERROR(IF($M177='Progress check conditions'!$J$4,VLOOKUP($EH177,'Progress check conditions'!$K$4:$L$6,2,TRUE),IF($M177='Progress check conditions'!$J$7,VLOOKUP($EH177,'Progress check conditions'!$K$7:$L$9,2,TRUE),IF($M177='Progress check conditions'!$J$10,VLOOKUP($EH177,'Progress check conditions'!$K$10:$L$12,2,TRUE),IF($M177='Progress check conditions'!$J$13,VLOOKUP($EH177,'Progress check conditions'!$K$13:$L$15,2,TRUE),IF($M177='Progress check conditions'!$J$16,VLOOKUP($EH177,'Progress check conditions'!$K$16:$L$18,2,TRUE),IF($M177='Progress check conditions'!$J$19,VLOOKUP($EH177,'Progress check conditions'!$K$19:$L$21,2,TRUE),VLOOKUP($EH177,'Progress check conditions'!$K$22:$L$24,2,TRUE))))))),"No judgement")</f>
        <v>No judgement</v>
      </c>
      <c r="EJ177" s="115"/>
      <c r="EK177" s="116"/>
      <c r="EL177" s="117"/>
      <c r="EM177" s="1"/>
      <c r="EN177" s="4"/>
      <c r="EO177" s="16"/>
      <c r="EP177" s="8"/>
      <c r="EQ177" s="6"/>
      <c r="ER177" s="6"/>
      <c r="ES177" s="6"/>
      <c r="ET177" s="5"/>
      <c r="EU177" s="1"/>
      <c r="EV177" s="4"/>
      <c r="EW177" s="16"/>
      <c r="EX177" s="8"/>
      <c r="EY177" s="6"/>
      <c r="EZ177" s="4"/>
      <c r="FA177" s="16"/>
      <c r="FB177" s="9"/>
      <c r="FC177" s="1"/>
      <c r="FD177" s="4"/>
      <c r="FE177" s="16"/>
      <c r="FF177" s="8"/>
      <c r="FG177" s="6"/>
      <c r="FH177" s="4"/>
      <c r="FI177" s="16"/>
      <c r="FJ177" s="9"/>
      <c r="FK177" s="1"/>
      <c r="FL177" s="4"/>
      <c r="FM177" s="16"/>
      <c r="FN177" s="7"/>
      <c r="FO177" s="3"/>
      <c r="FP177" s="5"/>
      <c r="FQ177" s="5"/>
      <c r="FR177" s="15"/>
      <c r="FS177" s="1"/>
      <c r="FT177" s="4"/>
      <c r="FU177" s="16"/>
      <c r="FV177" s="7"/>
      <c r="FW177" s="3"/>
      <c r="FX177" s="5"/>
      <c r="FY177" s="5"/>
      <c r="FZ177" s="15"/>
      <c r="GA177" s="1"/>
      <c r="GB177" s="4"/>
      <c r="GC177" s="4"/>
      <c r="GD177" s="7"/>
      <c r="GE177" s="3"/>
      <c r="GF177" s="5"/>
      <c r="GG177" s="5"/>
      <c r="GH177" s="15"/>
      <c r="GI177" s="130">
        <f>'Multipliers for tiers'!$L$4*SUM(EM177,EQ177,EU177,EY177,FC177,FG177,FK177,FO177,FS177,FW177,GA177,GE177)+'Multipliers for tiers'!$L$5*SUM(EN177,ER177,EV177,EZ177,FD177,FH177,FL177,FP177,FT177,FX177,GB177,GF177)+'Multipliers for tiers'!$L$6*SUM(EO177,ES177,EW177,FA177,FE177,FI177,FM177,FQ177,FU177,FY177,GC177,GG177)+'Multipliers for tiers'!$L$7*SUM(EP177,ET177,EX177,FB177,FF177,FJ177,FN177,FR177,FV177,FZ177,GD177,GH177)</f>
        <v>0</v>
      </c>
      <c r="GJ177" s="144">
        <f t="shared" si="26"/>
        <v>0</v>
      </c>
      <c r="GK177" s="136" t="str">
        <f t="shared" si="27"/>
        <v xml:space="preserve"> </v>
      </c>
      <c r="GL177" s="164" t="str">
        <f>IFERROR(IF($M177='Progress check conditions'!$N$4,VLOOKUP($GK177,'Progress check conditions'!$O$4:$P$6,2,TRUE),IF($M177='Progress check conditions'!$N$7,VLOOKUP($GK177,'Progress check conditions'!$O$7:$P$9,2,TRUE),IF($M177='Progress check conditions'!$N$10,VLOOKUP($GK177,'Progress check conditions'!$O$10:$P$12,2,TRUE),IF($M177='Progress check conditions'!$N$13,VLOOKUP($GK177,'Progress check conditions'!$O$13:$P$15,2,TRUE),IF($M177='Progress check conditions'!$N$16,VLOOKUP($GK177,'Progress check conditions'!$O$16:$P$18,2,TRUE),IF($M177='Progress check conditions'!$N$19,VLOOKUP($GK177,'Progress check conditions'!$O$19:$P$21,2,TRUE),VLOOKUP($GK177,'Progress check conditions'!$O$22:$P$24,2,TRUE))))))),"No judgement")</f>
        <v>No judgement</v>
      </c>
      <c r="GM177" s="115"/>
      <c r="GN177" s="116"/>
      <c r="GO177" s="117"/>
      <c r="GP177" s="1"/>
      <c r="GQ177" s="4"/>
      <c r="GR177" s="4"/>
      <c r="GS177" s="8"/>
      <c r="GT177" s="6"/>
      <c r="GU177" s="6"/>
      <c r="GV177" s="6"/>
      <c r="GW177" s="5"/>
      <c r="GX177" s="1"/>
      <c r="GY177" s="4"/>
      <c r="GZ177" s="4"/>
      <c r="HA177" s="8"/>
      <c r="HB177" s="6"/>
      <c r="HC177" s="4"/>
      <c r="HD177" s="4"/>
      <c r="HE177" s="9"/>
      <c r="HF177" s="1"/>
      <c r="HG177" s="4"/>
      <c r="HH177" s="4"/>
      <c r="HI177" s="8"/>
      <c r="HJ177" s="6"/>
      <c r="HK177" s="4"/>
      <c r="HL177" s="4"/>
      <c r="HM177" s="9"/>
      <c r="HN177" s="130">
        <f>'Multipliers for tiers'!$O$4*SUM(GP177,GT177,GX177,HB177,HF177,HJ177)+'Multipliers for tiers'!$O$5*SUM(GQ177,GU177,GY177,HC177,HG177,HK177)+'Multipliers for tiers'!$O$6*SUM(GR177,GV177,GZ177,HD177,HH177,HL177)+'Multipliers for tiers'!$O$7*SUM(GS177,GW177,HA177,HE177,HI177,HM177)</f>
        <v>0</v>
      </c>
      <c r="HO177" s="144">
        <f t="shared" si="28"/>
        <v>0</v>
      </c>
      <c r="HP177" s="136" t="str">
        <f t="shared" si="29"/>
        <v xml:space="preserve"> </v>
      </c>
      <c r="HQ177" s="164" t="str">
        <f>IFERROR(IF($M177='Progress check conditions'!$N$4,VLOOKUP($HP177,'Progress check conditions'!$S$4:$T$6,2,TRUE),IF($M177='Progress check conditions'!$N$7,VLOOKUP($HP177,'Progress check conditions'!$S$7:$T$9,2,TRUE),IF($M177='Progress check conditions'!$N$10,VLOOKUP($HP177,'Progress check conditions'!$S$10:$T$12,2,TRUE),IF($M177='Progress check conditions'!$N$13,VLOOKUP($HP177,'Progress check conditions'!$S$13:$T$15,2,TRUE),IF($M177='Progress check conditions'!$N$16,VLOOKUP($HP177,'Progress check conditions'!$S$16:$T$18,2,TRUE),IF($M177='Progress check conditions'!$N$19,VLOOKUP($HP177,'Progress check conditions'!$S$19:$T$21,2,TRUE),VLOOKUP($HP177,'Progress check conditions'!$S$22:$T$24,2,TRUE))))))),"No judgement")</f>
        <v>No judgement</v>
      </c>
      <c r="HR177" s="115"/>
      <c r="HS177" s="116"/>
      <c r="HT177" s="117"/>
    </row>
    <row r="178" spans="1:228" x14ac:dyDescent="0.3">
      <c r="A178" s="156"/>
      <c r="B178" s="110"/>
      <c r="C178" s="111"/>
      <c r="D178" s="109"/>
      <c r="E178" s="112"/>
      <c r="F178" s="112"/>
      <c r="G178" s="112"/>
      <c r="H178" s="112"/>
      <c r="I178" s="113"/>
      <c r="J178" s="109"/>
      <c r="K178" s="113"/>
      <c r="L178" s="109"/>
      <c r="M178" s="114"/>
      <c r="N178" s="1"/>
      <c r="O178" s="5"/>
      <c r="P178" s="8"/>
      <c r="Q178" s="6"/>
      <c r="R178" s="5"/>
      <c r="S178" s="9"/>
      <c r="T178" s="1"/>
      <c r="U178" s="4"/>
      <c r="V178" s="8"/>
      <c r="W178" s="6"/>
      <c r="X178" s="4"/>
      <c r="Y178" s="9"/>
      <c r="Z178" s="1"/>
      <c r="AA178" s="4"/>
      <c r="AB178" s="8"/>
      <c r="AC178" s="6"/>
      <c r="AD178" s="4"/>
      <c r="AE178" s="9"/>
      <c r="AF178" s="1"/>
      <c r="AG178" s="3"/>
      <c r="AH178" s="7"/>
      <c r="AI178" s="3"/>
      <c r="AJ178" s="4"/>
      <c r="AK178" s="15"/>
      <c r="AL178" s="1"/>
      <c r="AM178" s="3"/>
      <c r="AN178" s="7"/>
      <c r="AO178" s="3"/>
      <c r="AP178" s="4"/>
      <c r="AQ178" s="15"/>
      <c r="AR178" s="1"/>
      <c r="AS178" s="3"/>
      <c r="AT178" s="43"/>
      <c r="AU178" s="130">
        <f>'Multipliers for tiers'!$C$4*SUM(N178,Q178,T178,W178,AF178,AC178,AI178,Z178,AL178,AO178,AR178)+'Multipliers for tiers'!$C$5*SUM(O178,R178,U178,X178,AG178,AD178,AJ178,AA178,AM178,AP178,AS178)+'Multipliers for tiers'!$C$6*SUM(P178,S178,V178,Y178,AH178,AE178,AK178,AB178,AN178,AQ178,AT178)</f>
        <v>0</v>
      </c>
      <c r="AV178" s="141">
        <f t="shared" si="20"/>
        <v>0</v>
      </c>
      <c r="AW178" s="151" t="str">
        <f t="shared" si="21"/>
        <v xml:space="preserve"> </v>
      </c>
      <c r="AX178" s="164" t="str">
        <f>IFERROR(IF($M178='Progress check conditions'!$B$4,VLOOKUP($AW178,'Progress check conditions'!$C$4:$D$6,2,TRUE),IF($M178='Progress check conditions'!$B$7,VLOOKUP($AW178,'Progress check conditions'!$C$7:$D$9,2,TRUE),IF($M178='Progress check conditions'!$B$10,VLOOKUP($AW178,'Progress check conditions'!$C$10:$D$12,2,TRUE),IF($M178='Progress check conditions'!$B$13,VLOOKUP($AW178,'Progress check conditions'!$C$13:$D$15,2,TRUE),IF($M178='Progress check conditions'!$B$16,VLOOKUP($AW178,'Progress check conditions'!$C$16:$D$18,2,TRUE),IF($M178='Progress check conditions'!$B$19,VLOOKUP($AW178,'Progress check conditions'!$C$19:$D$21,2,TRUE),VLOOKUP($AW178,'Progress check conditions'!$C$22:$D$24,2,TRUE))))))),"No judgement")</f>
        <v>No judgement</v>
      </c>
      <c r="AY178" s="115"/>
      <c r="AZ178" s="116"/>
      <c r="BA178" s="117"/>
      <c r="BB178" s="6"/>
      <c r="BC178" s="5"/>
      <c r="BD178" s="8"/>
      <c r="BE178" s="6"/>
      <c r="BF178" s="5"/>
      <c r="BG178" s="9"/>
      <c r="BH178" s="1"/>
      <c r="BI178" s="4"/>
      <c r="BJ178" s="8"/>
      <c r="BK178" s="6"/>
      <c r="BL178" s="4"/>
      <c r="BM178" s="9"/>
      <c r="BN178" s="1"/>
      <c r="BO178" s="4"/>
      <c r="BP178" s="8"/>
      <c r="BQ178" s="6"/>
      <c r="BR178" s="4"/>
      <c r="BS178" s="9"/>
      <c r="BT178" s="1"/>
      <c r="BU178" s="3"/>
      <c r="BV178" s="7"/>
      <c r="BW178" s="3"/>
      <c r="BX178" s="4"/>
      <c r="BY178" s="15"/>
      <c r="BZ178" s="1"/>
      <c r="CA178" s="3"/>
      <c r="CB178" s="7"/>
      <c r="CC178" s="3"/>
      <c r="CD178" s="4"/>
      <c r="CE178" s="15"/>
      <c r="CF178" s="1"/>
      <c r="CG178" s="3"/>
      <c r="CH178" s="7"/>
      <c r="CI178" s="2"/>
      <c r="CJ178" s="4"/>
      <c r="CK178" s="19"/>
      <c r="CL178" s="3"/>
      <c r="CM178" s="4"/>
      <c r="CN178" s="15"/>
      <c r="CO178" s="130">
        <f>'Multipliers for tiers'!$F$4*SUM(BB178,BE178,BH178,BK178,BN178,BQ178,BZ178,BW178,CC178,BT178,CF178,CI178,CL178)+'Multipliers for tiers'!$F$5*SUM(BC178,BF178,BI178,BL178,BO178,BR178,CA178,BX178,CD178,BU178,CG178,CJ178,CM178)+'Multipliers for tiers'!$F$6*SUM(BD178,BG178,BJ178,BM178,BP178,BS178,CB178,BY178,CE178,BV178,CH178,CK178,CN178)</f>
        <v>0</v>
      </c>
      <c r="CP178" s="144">
        <f t="shared" si="22"/>
        <v>0</v>
      </c>
      <c r="CQ178" s="133" t="str">
        <f t="shared" si="23"/>
        <v xml:space="preserve"> </v>
      </c>
      <c r="CR178" s="164" t="str">
        <f>IFERROR(IF($M178='Progress check conditions'!$F$4,VLOOKUP($CQ178,'Progress check conditions'!$G$4:$H$6,2,TRUE),IF($M178='Progress check conditions'!$F$7,VLOOKUP($CQ178,'Progress check conditions'!$G$7:$H$9,2,TRUE),IF($M178='Progress check conditions'!$F$10,VLOOKUP($CQ178,'Progress check conditions'!$G$10:$H$12,2,TRUE),IF($M178='Progress check conditions'!$F$13,VLOOKUP($CQ178,'Progress check conditions'!$G$13:$H$15,2,TRUE),IF($M178='Progress check conditions'!$F$16,VLOOKUP($CQ178,'Progress check conditions'!$G$16:$H$18,2,TRUE),IF($M178='Progress check conditions'!$F$19,VLOOKUP($CQ178,'Progress check conditions'!$G$19:$H$21,2,TRUE),VLOOKUP($CQ178,'Progress check conditions'!$G$22:$H$24,2,TRUE))))))),"No judgement")</f>
        <v>No judgement</v>
      </c>
      <c r="CS178" s="115"/>
      <c r="CT178" s="116"/>
      <c r="CU178" s="117"/>
      <c r="CV178" s="1"/>
      <c r="CW178" s="5"/>
      <c r="CX178" s="8"/>
      <c r="CY178" s="6"/>
      <c r="CZ178" s="5"/>
      <c r="DA178" s="9"/>
      <c r="DB178" s="1"/>
      <c r="DC178" s="4"/>
      <c r="DD178" s="8"/>
      <c r="DE178" s="6"/>
      <c r="DF178" s="4"/>
      <c r="DG178" s="9"/>
      <c r="DH178" s="1"/>
      <c r="DI178" s="4"/>
      <c r="DJ178" s="8"/>
      <c r="DK178" s="6"/>
      <c r="DL178" s="4"/>
      <c r="DM178" s="9"/>
      <c r="DN178" s="1"/>
      <c r="DO178" s="3"/>
      <c r="DP178" s="7"/>
      <c r="DQ178" s="3"/>
      <c r="DR178" s="4"/>
      <c r="DS178" s="15"/>
      <c r="DT178" s="1"/>
      <c r="DU178" s="3"/>
      <c r="DV178" s="7"/>
      <c r="DW178" s="3"/>
      <c r="DX178" s="4"/>
      <c r="DY178" s="15"/>
      <c r="DZ178" s="1"/>
      <c r="EA178" s="3"/>
      <c r="EB178" s="7"/>
      <c r="EC178" s="3"/>
      <c r="ED178" s="4"/>
      <c r="EE178" s="15"/>
      <c r="EF178" s="130">
        <f>'Multipliers for tiers'!$I$4*SUM(CV178,CY178,DB178,DE178,DH178,DQ178,DN178,DT178,DK178,DW178,DZ178,EC178)+'Multipliers for tiers'!$I$5*SUM(CW178,CZ178,DC178,DF178,DI178,DR178,DO178,DU178,DL178,DX178,EA178,ED178)+'Multipliers for tiers'!$I$6*SUM(CX178,DA178,DD178,DG178,DJ178,DS178,DP178,DV178,DM178,DY178,EB178,EE178)</f>
        <v>0</v>
      </c>
      <c r="EG178" s="144">
        <f t="shared" si="24"/>
        <v>0</v>
      </c>
      <c r="EH178" s="133" t="str">
        <f t="shared" si="25"/>
        <v xml:space="preserve"> </v>
      </c>
      <c r="EI178" s="164" t="str">
        <f>IFERROR(IF($M178='Progress check conditions'!$J$4,VLOOKUP($EH178,'Progress check conditions'!$K$4:$L$6,2,TRUE),IF($M178='Progress check conditions'!$J$7,VLOOKUP($EH178,'Progress check conditions'!$K$7:$L$9,2,TRUE),IF($M178='Progress check conditions'!$J$10,VLOOKUP($EH178,'Progress check conditions'!$K$10:$L$12,2,TRUE),IF($M178='Progress check conditions'!$J$13,VLOOKUP($EH178,'Progress check conditions'!$K$13:$L$15,2,TRUE),IF($M178='Progress check conditions'!$J$16,VLOOKUP($EH178,'Progress check conditions'!$K$16:$L$18,2,TRUE),IF($M178='Progress check conditions'!$J$19,VLOOKUP($EH178,'Progress check conditions'!$K$19:$L$21,2,TRUE),VLOOKUP($EH178,'Progress check conditions'!$K$22:$L$24,2,TRUE))))))),"No judgement")</f>
        <v>No judgement</v>
      </c>
      <c r="EJ178" s="115"/>
      <c r="EK178" s="116"/>
      <c r="EL178" s="117"/>
      <c r="EM178" s="1"/>
      <c r="EN178" s="4"/>
      <c r="EO178" s="16"/>
      <c r="EP178" s="8"/>
      <c r="EQ178" s="6"/>
      <c r="ER178" s="6"/>
      <c r="ES178" s="6"/>
      <c r="ET178" s="5"/>
      <c r="EU178" s="1"/>
      <c r="EV178" s="4"/>
      <c r="EW178" s="16"/>
      <c r="EX178" s="8"/>
      <c r="EY178" s="6"/>
      <c r="EZ178" s="4"/>
      <c r="FA178" s="16"/>
      <c r="FB178" s="9"/>
      <c r="FC178" s="1"/>
      <c r="FD178" s="4"/>
      <c r="FE178" s="16"/>
      <c r="FF178" s="8"/>
      <c r="FG178" s="6"/>
      <c r="FH178" s="4"/>
      <c r="FI178" s="16"/>
      <c r="FJ178" s="9"/>
      <c r="FK178" s="1"/>
      <c r="FL178" s="4"/>
      <c r="FM178" s="16"/>
      <c r="FN178" s="7"/>
      <c r="FO178" s="3"/>
      <c r="FP178" s="5"/>
      <c r="FQ178" s="5"/>
      <c r="FR178" s="15"/>
      <c r="FS178" s="1"/>
      <c r="FT178" s="4"/>
      <c r="FU178" s="16"/>
      <c r="FV178" s="7"/>
      <c r="FW178" s="3"/>
      <c r="FX178" s="5"/>
      <c r="FY178" s="5"/>
      <c r="FZ178" s="15"/>
      <c r="GA178" s="1"/>
      <c r="GB178" s="4"/>
      <c r="GC178" s="4"/>
      <c r="GD178" s="7"/>
      <c r="GE178" s="3"/>
      <c r="GF178" s="5"/>
      <c r="GG178" s="5"/>
      <c r="GH178" s="15"/>
      <c r="GI178" s="130">
        <f>'Multipliers for tiers'!$L$4*SUM(EM178,EQ178,EU178,EY178,FC178,FG178,FK178,FO178,FS178,FW178,GA178,GE178)+'Multipliers for tiers'!$L$5*SUM(EN178,ER178,EV178,EZ178,FD178,FH178,FL178,FP178,FT178,FX178,GB178,GF178)+'Multipliers for tiers'!$L$6*SUM(EO178,ES178,EW178,FA178,FE178,FI178,FM178,FQ178,FU178,FY178,GC178,GG178)+'Multipliers for tiers'!$L$7*SUM(EP178,ET178,EX178,FB178,FF178,FJ178,FN178,FR178,FV178,FZ178,GD178,GH178)</f>
        <v>0</v>
      </c>
      <c r="GJ178" s="144">
        <f t="shared" si="26"/>
        <v>0</v>
      </c>
      <c r="GK178" s="136" t="str">
        <f t="shared" si="27"/>
        <v xml:space="preserve"> </v>
      </c>
      <c r="GL178" s="164" t="str">
        <f>IFERROR(IF($M178='Progress check conditions'!$N$4,VLOOKUP($GK178,'Progress check conditions'!$O$4:$P$6,2,TRUE),IF($M178='Progress check conditions'!$N$7,VLOOKUP($GK178,'Progress check conditions'!$O$7:$P$9,2,TRUE),IF($M178='Progress check conditions'!$N$10,VLOOKUP($GK178,'Progress check conditions'!$O$10:$P$12,2,TRUE),IF($M178='Progress check conditions'!$N$13,VLOOKUP($GK178,'Progress check conditions'!$O$13:$P$15,2,TRUE),IF($M178='Progress check conditions'!$N$16,VLOOKUP($GK178,'Progress check conditions'!$O$16:$P$18,2,TRUE),IF($M178='Progress check conditions'!$N$19,VLOOKUP($GK178,'Progress check conditions'!$O$19:$P$21,2,TRUE),VLOOKUP($GK178,'Progress check conditions'!$O$22:$P$24,2,TRUE))))))),"No judgement")</f>
        <v>No judgement</v>
      </c>
      <c r="GM178" s="115"/>
      <c r="GN178" s="116"/>
      <c r="GO178" s="117"/>
      <c r="GP178" s="1"/>
      <c r="GQ178" s="4"/>
      <c r="GR178" s="4"/>
      <c r="GS178" s="8"/>
      <c r="GT178" s="6"/>
      <c r="GU178" s="6"/>
      <c r="GV178" s="6"/>
      <c r="GW178" s="5"/>
      <c r="GX178" s="1"/>
      <c r="GY178" s="4"/>
      <c r="GZ178" s="4"/>
      <c r="HA178" s="8"/>
      <c r="HB178" s="6"/>
      <c r="HC178" s="4"/>
      <c r="HD178" s="4"/>
      <c r="HE178" s="9"/>
      <c r="HF178" s="1"/>
      <c r="HG178" s="4"/>
      <c r="HH178" s="4"/>
      <c r="HI178" s="8"/>
      <c r="HJ178" s="6"/>
      <c r="HK178" s="4"/>
      <c r="HL178" s="4"/>
      <c r="HM178" s="9"/>
      <c r="HN178" s="130">
        <f>'Multipliers for tiers'!$O$4*SUM(GP178,GT178,GX178,HB178,HF178,HJ178)+'Multipliers for tiers'!$O$5*SUM(GQ178,GU178,GY178,HC178,HG178,HK178)+'Multipliers for tiers'!$O$6*SUM(GR178,GV178,GZ178,HD178,HH178,HL178)+'Multipliers for tiers'!$O$7*SUM(GS178,GW178,HA178,HE178,HI178,HM178)</f>
        <v>0</v>
      </c>
      <c r="HO178" s="144">
        <f t="shared" si="28"/>
        <v>0</v>
      </c>
      <c r="HP178" s="136" t="str">
        <f t="shared" si="29"/>
        <v xml:space="preserve"> </v>
      </c>
      <c r="HQ178" s="164" t="str">
        <f>IFERROR(IF($M178='Progress check conditions'!$N$4,VLOOKUP($HP178,'Progress check conditions'!$S$4:$T$6,2,TRUE),IF($M178='Progress check conditions'!$N$7,VLOOKUP($HP178,'Progress check conditions'!$S$7:$T$9,2,TRUE),IF($M178='Progress check conditions'!$N$10,VLOOKUP($HP178,'Progress check conditions'!$S$10:$T$12,2,TRUE),IF($M178='Progress check conditions'!$N$13,VLOOKUP($HP178,'Progress check conditions'!$S$13:$T$15,2,TRUE),IF($M178='Progress check conditions'!$N$16,VLOOKUP($HP178,'Progress check conditions'!$S$16:$T$18,2,TRUE),IF($M178='Progress check conditions'!$N$19,VLOOKUP($HP178,'Progress check conditions'!$S$19:$T$21,2,TRUE),VLOOKUP($HP178,'Progress check conditions'!$S$22:$T$24,2,TRUE))))))),"No judgement")</f>
        <v>No judgement</v>
      </c>
      <c r="HR178" s="115"/>
      <c r="HS178" s="116"/>
      <c r="HT178" s="117"/>
    </row>
    <row r="179" spans="1:228" x14ac:dyDescent="0.3">
      <c r="A179" s="156"/>
      <c r="B179" s="110"/>
      <c r="C179" s="111"/>
      <c r="D179" s="109"/>
      <c r="E179" s="112"/>
      <c r="F179" s="112"/>
      <c r="G179" s="112"/>
      <c r="H179" s="112"/>
      <c r="I179" s="113"/>
      <c r="J179" s="109"/>
      <c r="K179" s="113"/>
      <c r="L179" s="109"/>
      <c r="M179" s="114"/>
      <c r="N179" s="1"/>
      <c r="O179" s="5"/>
      <c r="P179" s="8"/>
      <c r="Q179" s="6"/>
      <c r="R179" s="5"/>
      <c r="S179" s="9"/>
      <c r="T179" s="1"/>
      <c r="U179" s="4"/>
      <c r="V179" s="8"/>
      <c r="W179" s="6"/>
      <c r="X179" s="4"/>
      <c r="Y179" s="9"/>
      <c r="Z179" s="1"/>
      <c r="AA179" s="4"/>
      <c r="AB179" s="8"/>
      <c r="AC179" s="6"/>
      <c r="AD179" s="4"/>
      <c r="AE179" s="9"/>
      <c r="AF179" s="1"/>
      <c r="AG179" s="3"/>
      <c r="AH179" s="7"/>
      <c r="AI179" s="3"/>
      <c r="AJ179" s="4"/>
      <c r="AK179" s="15"/>
      <c r="AL179" s="1"/>
      <c r="AM179" s="3"/>
      <c r="AN179" s="7"/>
      <c r="AO179" s="3"/>
      <c r="AP179" s="4"/>
      <c r="AQ179" s="15"/>
      <c r="AR179" s="1"/>
      <c r="AS179" s="3"/>
      <c r="AT179" s="43"/>
      <c r="AU179" s="130">
        <f>'Multipliers for tiers'!$C$4*SUM(N179,Q179,T179,W179,AF179,AC179,AI179,Z179,AL179,AO179,AR179)+'Multipliers for tiers'!$C$5*SUM(O179,R179,U179,X179,AG179,AD179,AJ179,AA179,AM179,AP179,AS179)+'Multipliers for tiers'!$C$6*SUM(P179,S179,V179,Y179,AH179,AE179,AK179,AB179,AN179,AQ179,AT179)</f>
        <v>0</v>
      </c>
      <c r="AV179" s="141">
        <f t="shared" si="20"/>
        <v>0</v>
      </c>
      <c r="AW179" s="151" t="str">
        <f t="shared" si="21"/>
        <v xml:space="preserve"> </v>
      </c>
      <c r="AX179" s="164" t="str">
        <f>IFERROR(IF($M179='Progress check conditions'!$B$4,VLOOKUP($AW179,'Progress check conditions'!$C$4:$D$6,2,TRUE),IF($M179='Progress check conditions'!$B$7,VLOOKUP($AW179,'Progress check conditions'!$C$7:$D$9,2,TRUE),IF($M179='Progress check conditions'!$B$10,VLOOKUP($AW179,'Progress check conditions'!$C$10:$D$12,2,TRUE),IF($M179='Progress check conditions'!$B$13,VLOOKUP($AW179,'Progress check conditions'!$C$13:$D$15,2,TRUE),IF($M179='Progress check conditions'!$B$16,VLOOKUP($AW179,'Progress check conditions'!$C$16:$D$18,2,TRUE),IF($M179='Progress check conditions'!$B$19,VLOOKUP($AW179,'Progress check conditions'!$C$19:$D$21,2,TRUE),VLOOKUP($AW179,'Progress check conditions'!$C$22:$D$24,2,TRUE))))))),"No judgement")</f>
        <v>No judgement</v>
      </c>
      <c r="AY179" s="115"/>
      <c r="AZ179" s="116"/>
      <c r="BA179" s="117"/>
      <c r="BB179" s="6"/>
      <c r="BC179" s="5"/>
      <c r="BD179" s="8"/>
      <c r="BE179" s="6"/>
      <c r="BF179" s="5"/>
      <c r="BG179" s="9"/>
      <c r="BH179" s="1"/>
      <c r="BI179" s="4"/>
      <c r="BJ179" s="8"/>
      <c r="BK179" s="6"/>
      <c r="BL179" s="4"/>
      <c r="BM179" s="9"/>
      <c r="BN179" s="1"/>
      <c r="BO179" s="4"/>
      <c r="BP179" s="8"/>
      <c r="BQ179" s="6"/>
      <c r="BR179" s="4"/>
      <c r="BS179" s="9"/>
      <c r="BT179" s="1"/>
      <c r="BU179" s="3"/>
      <c r="BV179" s="7"/>
      <c r="BW179" s="3"/>
      <c r="BX179" s="4"/>
      <c r="BY179" s="15"/>
      <c r="BZ179" s="1"/>
      <c r="CA179" s="3"/>
      <c r="CB179" s="7"/>
      <c r="CC179" s="3"/>
      <c r="CD179" s="4"/>
      <c r="CE179" s="15"/>
      <c r="CF179" s="1"/>
      <c r="CG179" s="3"/>
      <c r="CH179" s="7"/>
      <c r="CI179" s="2"/>
      <c r="CJ179" s="4"/>
      <c r="CK179" s="19"/>
      <c r="CL179" s="3"/>
      <c r="CM179" s="4"/>
      <c r="CN179" s="15"/>
      <c r="CO179" s="130">
        <f>'Multipliers for tiers'!$F$4*SUM(BB179,BE179,BH179,BK179,BN179,BQ179,BZ179,BW179,CC179,BT179,CF179,CI179,CL179)+'Multipliers for tiers'!$F$5*SUM(BC179,BF179,BI179,BL179,BO179,BR179,CA179,BX179,CD179,BU179,CG179,CJ179,CM179)+'Multipliers for tiers'!$F$6*SUM(BD179,BG179,BJ179,BM179,BP179,BS179,CB179,BY179,CE179,BV179,CH179,CK179,CN179)</f>
        <v>0</v>
      </c>
      <c r="CP179" s="144">
        <f t="shared" si="22"/>
        <v>0</v>
      </c>
      <c r="CQ179" s="133" t="str">
        <f t="shared" si="23"/>
        <v xml:space="preserve"> </v>
      </c>
      <c r="CR179" s="164" t="str">
        <f>IFERROR(IF($M179='Progress check conditions'!$F$4,VLOOKUP($CQ179,'Progress check conditions'!$G$4:$H$6,2,TRUE),IF($M179='Progress check conditions'!$F$7,VLOOKUP($CQ179,'Progress check conditions'!$G$7:$H$9,2,TRUE),IF($M179='Progress check conditions'!$F$10,VLOOKUP($CQ179,'Progress check conditions'!$G$10:$H$12,2,TRUE),IF($M179='Progress check conditions'!$F$13,VLOOKUP($CQ179,'Progress check conditions'!$G$13:$H$15,2,TRUE),IF($M179='Progress check conditions'!$F$16,VLOOKUP($CQ179,'Progress check conditions'!$G$16:$H$18,2,TRUE),IF($M179='Progress check conditions'!$F$19,VLOOKUP($CQ179,'Progress check conditions'!$G$19:$H$21,2,TRUE),VLOOKUP($CQ179,'Progress check conditions'!$G$22:$H$24,2,TRUE))))))),"No judgement")</f>
        <v>No judgement</v>
      </c>
      <c r="CS179" s="115"/>
      <c r="CT179" s="116"/>
      <c r="CU179" s="117"/>
      <c r="CV179" s="1"/>
      <c r="CW179" s="5"/>
      <c r="CX179" s="8"/>
      <c r="CY179" s="6"/>
      <c r="CZ179" s="5"/>
      <c r="DA179" s="9"/>
      <c r="DB179" s="1"/>
      <c r="DC179" s="4"/>
      <c r="DD179" s="8"/>
      <c r="DE179" s="6"/>
      <c r="DF179" s="4"/>
      <c r="DG179" s="9"/>
      <c r="DH179" s="1"/>
      <c r="DI179" s="4"/>
      <c r="DJ179" s="8"/>
      <c r="DK179" s="6"/>
      <c r="DL179" s="4"/>
      <c r="DM179" s="9"/>
      <c r="DN179" s="1"/>
      <c r="DO179" s="3"/>
      <c r="DP179" s="7"/>
      <c r="DQ179" s="3"/>
      <c r="DR179" s="4"/>
      <c r="DS179" s="15"/>
      <c r="DT179" s="1"/>
      <c r="DU179" s="3"/>
      <c r="DV179" s="7"/>
      <c r="DW179" s="3"/>
      <c r="DX179" s="4"/>
      <c r="DY179" s="15"/>
      <c r="DZ179" s="1"/>
      <c r="EA179" s="3"/>
      <c r="EB179" s="7"/>
      <c r="EC179" s="3"/>
      <c r="ED179" s="4"/>
      <c r="EE179" s="15"/>
      <c r="EF179" s="130">
        <f>'Multipliers for tiers'!$I$4*SUM(CV179,CY179,DB179,DE179,DH179,DQ179,DN179,DT179,DK179,DW179,DZ179,EC179)+'Multipliers for tiers'!$I$5*SUM(CW179,CZ179,DC179,DF179,DI179,DR179,DO179,DU179,DL179,DX179,EA179,ED179)+'Multipliers for tiers'!$I$6*SUM(CX179,DA179,DD179,DG179,DJ179,DS179,DP179,DV179,DM179,DY179,EB179,EE179)</f>
        <v>0</v>
      </c>
      <c r="EG179" s="144">
        <f t="shared" si="24"/>
        <v>0</v>
      </c>
      <c r="EH179" s="133" t="str">
        <f t="shared" si="25"/>
        <v xml:space="preserve"> </v>
      </c>
      <c r="EI179" s="164" t="str">
        <f>IFERROR(IF($M179='Progress check conditions'!$J$4,VLOOKUP($EH179,'Progress check conditions'!$K$4:$L$6,2,TRUE),IF($M179='Progress check conditions'!$J$7,VLOOKUP($EH179,'Progress check conditions'!$K$7:$L$9,2,TRUE),IF($M179='Progress check conditions'!$J$10,VLOOKUP($EH179,'Progress check conditions'!$K$10:$L$12,2,TRUE),IF($M179='Progress check conditions'!$J$13,VLOOKUP($EH179,'Progress check conditions'!$K$13:$L$15,2,TRUE),IF($M179='Progress check conditions'!$J$16,VLOOKUP($EH179,'Progress check conditions'!$K$16:$L$18,2,TRUE),IF($M179='Progress check conditions'!$J$19,VLOOKUP($EH179,'Progress check conditions'!$K$19:$L$21,2,TRUE),VLOOKUP($EH179,'Progress check conditions'!$K$22:$L$24,2,TRUE))))))),"No judgement")</f>
        <v>No judgement</v>
      </c>
      <c r="EJ179" s="115"/>
      <c r="EK179" s="116"/>
      <c r="EL179" s="117"/>
      <c r="EM179" s="1"/>
      <c r="EN179" s="4"/>
      <c r="EO179" s="16"/>
      <c r="EP179" s="8"/>
      <c r="EQ179" s="6"/>
      <c r="ER179" s="6"/>
      <c r="ES179" s="6"/>
      <c r="ET179" s="5"/>
      <c r="EU179" s="1"/>
      <c r="EV179" s="4"/>
      <c r="EW179" s="16"/>
      <c r="EX179" s="8"/>
      <c r="EY179" s="6"/>
      <c r="EZ179" s="4"/>
      <c r="FA179" s="16"/>
      <c r="FB179" s="9"/>
      <c r="FC179" s="1"/>
      <c r="FD179" s="4"/>
      <c r="FE179" s="16"/>
      <c r="FF179" s="8"/>
      <c r="FG179" s="6"/>
      <c r="FH179" s="4"/>
      <c r="FI179" s="16"/>
      <c r="FJ179" s="9"/>
      <c r="FK179" s="1"/>
      <c r="FL179" s="4"/>
      <c r="FM179" s="16"/>
      <c r="FN179" s="7"/>
      <c r="FO179" s="3"/>
      <c r="FP179" s="5"/>
      <c r="FQ179" s="5"/>
      <c r="FR179" s="15"/>
      <c r="FS179" s="1"/>
      <c r="FT179" s="4"/>
      <c r="FU179" s="16"/>
      <c r="FV179" s="7"/>
      <c r="FW179" s="3"/>
      <c r="FX179" s="5"/>
      <c r="FY179" s="5"/>
      <c r="FZ179" s="15"/>
      <c r="GA179" s="1"/>
      <c r="GB179" s="4"/>
      <c r="GC179" s="4"/>
      <c r="GD179" s="7"/>
      <c r="GE179" s="3"/>
      <c r="GF179" s="5"/>
      <c r="GG179" s="5"/>
      <c r="GH179" s="15"/>
      <c r="GI179" s="130">
        <f>'Multipliers for tiers'!$L$4*SUM(EM179,EQ179,EU179,EY179,FC179,FG179,FK179,FO179,FS179,FW179,GA179,GE179)+'Multipliers for tiers'!$L$5*SUM(EN179,ER179,EV179,EZ179,FD179,FH179,FL179,FP179,FT179,FX179,GB179,GF179)+'Multipliers for tiers'!$L$6*SUM(EO179,ES179,EW179,FA179,FE179,FI179,FM179,FQ179,FU179,FY179,GC179,GG179)+'Multipliers for tiers'!$L$7*SUM(EP179,ET179,EX179,FB179,FF179,FJ179,FN179,FR179,FV179,FZ179,GD179,GH179)</f>
        <v>0</v>
      </c>
      <c r="GJ179" s="144">
        <f t="shared" si="26"/>
        <v>0</v>
      </c>
      <c r="GK179" s="136" t="str">
        <f t="shared" si="27"/>
        <v xml:space="preserve"> </v>
      </c>
      <c r="GL179" s="164" t="str">
        <f>IFERROR(IF($M179='Progress check conditions'!$N$4,VLOOKUP($GK179,'Progress check conditions'!$O$4:$P$6,2,TRUE),IF($M179='Progress check conditions'!$N$7,VLOOKUP($GK179,'Progress check conditions'!$O$7:$P$9,2,TRUE),IF($M179='Progress check conditions'!$N$10,VLOOKUP($GK179,'Progress check conditions'!$O$10:$P$12,2,TRUE),IF($M179='Progress check conditions'!$N$13,VLOOKUP($GK179,'Progress check conditions'!$O$13:$P$15,2,TRUE),IF($M179='Progress check conditions'!$N$16,VLOOKUP($GK179,'Progress check conditions'!$O$16:$P$18,2,TRUE),IF($M179='Progress check conditions'!$N$19,VLOOKUP($GK179,'Progress check conditions'!$O$19:$P$21,2,TRUE),VLOOKUP($GK179,'Progress check conditions'!$O$22:$P$24,2,TRUE))))))),"No judgement")</f>
        <v>No judgement</v>
      </c>
      <c r="GM179" s="115"/>
      <c r="GN179" s="116"/>
      <c r="GO179" s="117"/>
      <c r="GP179" s="1"/>
      <c r="GQ179" s="4"/>
      <c r="GR179" s="4"/>
      <c r="GS179" s="8"/>
      <c r="GT179" s="6"/>
      <c r="GU179" s="6"/>
      <c r="GV179" s="6"/>
      <c r="GW179" s="5"/>
      <c r="GX179" s="1"/>
      <c r="GY179" s="4"/>
      <c r="GZ179" s="4"/>
      <c r="HA179" s="8"/>
      <c r="HB179" s="6"/>
      <c r="HC179" s="4"/>
      <c r="HD179" s="4"/>
      <c r="HE179" s="9"/>
      <c r="HF179" s="1"/>
      <c r="HG179" s="4"/>
      <c r="HH179" s="4"/>
      <c r="HI179" s="8"/>
      <c r="HJ179" s="6"/>
      <c r="HK179" s="4"/>
      <c r="HL179" s="4"/>
      <c r="HM179" s="9"/>
      <c r="HN179" s="130">
        <f>'Multipliers for tiers'!$O$4*SUM(GP179,GT179,GX179,HB179,HF179,HJ179)+'Multipliers for tiers'!$O$5*SUM(GQ179,GU179,GY179,HC179,HG179,HK179)+'Multipliers for tiers'!$O$6*SUM(GR179,GV179,GZ179,HD179,HH179,HL179)+'Multipliers for tiers'!$O$7*SUM(GS179,GW179,HA179,HE179,HI179,HM179)</f>
        <v>0</v>
      </c>
      <c r="HO179" s="144">
        <f t="shared" si="28"/>
        <v>0</v>
      </c>
      <c r="HP179" s="136" t="str">
        <f t="shared" si="29"/>
        <v xml:space="preserve"> </v>
      </c>
      <c r="HQ179" s="164" t="str">
        <f>IFERROR(IF($M179='Progress check conditions'!$N$4,VLOOKUP($HP179,'Progress check conditions'!$S$4:$T$6,2,TRUE),IF($M179='Progress check conditions'!$N$7,VLOOKUP($HP179,'Progress check conditions'!$S$7:$T$9,2,TRUE),IF($M179='Progress check conditions'!$N$10,VLOOKUP($HP179,'Progress check conditions'!$S$10:$T$12,2,TRUE),IF($M179='Progress check conditions'!$N$13,VLOOKUP($HP179,'Progress check conditions'!$S$13:$T$15,2,TRUE),IF($M179='Progress check conditions'!$N$16,VLOOKUP($HP179,'Progress check conditions'!$S$16:$T$18,2,TRUE),IF($M179='Progress check conditions'!$N$19,VLOOKUP($HP179,'Progress check conditions'!$S$19:$T$21,2,TRUE),VLOOKUP($HP179,'Progress check conditions'!$S$22:$T$24,2,TRUE))))))),"No judgement")</f>
        <v>No judgement</v>
      </c>
      <c r="HR179" s="115"/>
      <c r="HS179" s="116"/>
      <c r="HT179" s="117"/>
    </row>
    <row r="180" spans="1:228" x14ac:dyDescent="0.3">
      <c r="A180" s="156"/>
      <c r="B180" s="110"/>
      <c r="C180" s="111"/>
      <c r="D180" s="109"/>
      <c r="E180" s="112"/>
      <c r="F180" s="112"/>
      <c r="G180" s="112"/>
      <c r="H180" s="112"/>
      <c r="I180" s="113"/>
      <c r="J180" s="109"/>
      <c r="K180" s="113"/>
      <c r="L180" s="109"/>
      <c r="M180" s="114"/>
      <c r="N180" s="1"/>
      <c r="O180" s="5"/>
      <c r="P180" s="8"/>
      <c r="Q180" s="6"/>
      <c r="R180" s="5"/>
      <c r="S180" s="9"/>
      <c r="T180" s="1"/>
      <c r="U180" s="4"/>
      <c r="V180" s="8"/>
      <c r="W180" s="6"/>
      <c r="X180" s="4"/>
      <c r="Y180" s="9"/>
      <c r="Z180" s="1"/>
      <c r="AA180" s="4"/>
      <c r="AB180" s="8"/>
      <c r="AC180" s="6"/>
      <c r="AD180" s="4"/>
      <c r="AE180" s="9"/>
      <c r="AF180" s="1"/>
      <c r="AG180" s="3"/>
      <c r="AH180" s="7"/>
      <c r="AI180" s="3"/>
      <c r="AJ180" s="4"/>
      <c r="AK180" s="15"/>
      <c r="AL180" s="1"/>
      <c r="AM180" s="3"/>
      <c r="AN180" s="7"/>
      <c r="AO180" s="3"/>
      <c r="AP180" s="4"/>
      <c r="AQ180" s="15"/>
      <c r="AR180" s="1"/>
      <c r="AS180" s="3"/>
      <c r="AT180" s="43"/>
      <c r="AU180" s="130">
        <f>'Multipliers for tiers'!$C$4*SUM(N180,Q180,T180,W180,AF180,AC180,AI180,Z180,AL180,AO180,AR180)+'Multipliers for tiers'!$C$5*SUM(O180,R180,U180,X180,AG180,AD180,AJ180,AA180,AM180,AP180,AS180)+'Multipliers for tiers'!$C$6*SUM(P180,S180,V180,Y180,AH180,AE180,AK180,AB180,AN180,AQ180,AT180)</f>
        <v>0</v>
      </c>
      <c r="AV180" s="141">
        <f t="shared" si="20"/>
        <v>0</v>
      </c>
      <c r="AW180" s="151" t="str">
        <f t="shared" si="21"/>
        <v xml:space="preserve"> </v>
      </c>
      <c r="AX180" s="164" t="str">
        <f>IFERROR(IF($M180='Progress check conditions'!$B$4,VLOOKUP($AW180,'Progress check conditions'!$C$4:$D$6,2,TRUE),IF($M180='Progress check conditions'!$B$7,VLOOKUP($AW180,'Progress check conditions'!$C$7:$D$9,2,TRUE),IF($M180='Progress check conditions'!$B$10,VLOOKUP($AW180,'Progress check conditions'!$C$10:$D$12,2,TRUE),IF($M180='Progress check conditions'!$B$13,VLOOKUP($AW180,'Progress check conditions'!$C$13:$D$15,2,TRUE),IF($M180='Progress check conditions'!$B$16,VLOOKUP($AW180,'Progress check conditions'!$C$16:$D$18,2,TRUE),IF($M180='Progress check conditions'!$B$19,VLOOKUP($AW180,'Progress check conditions'!$C$19:$D$21,2,TRUE),VLOOKUP($AW180,'Progress check conditions'!$C$22:$D$24,2,TRUE))))))),"No judgement")</f>
        <v>No judgement</v>
      </c>
      <c r="AY180" s="115"/>
      <c r="AZ180" s="116"/>
      <c r="BA180" s="117"/>
      <c r="BB180" s="6"/>
      <c r="BC180" s="5"/>
      <c r="BD180" s="8"/>
      <c r="BE180" s="6"/>
      <c r="BF180" s="5"/>
      <c r="BG180" s="9"/>
      <c r="BH180" s="1"/>
      <c r="BI180" s="4"/>
      <c r="BJ180" s="8"/>
      <c r="BK180" s="6"/>
      <c r="BL180" s="4"/>
      <c r="BM180" s="9"/>
      <c r="BN180" s="1"/>
      <c r="BO180" s="4"/>
      <c r="BP180" s="8"/>
      <c r="BQ180" s="6"/>
      <c r="BR180" s="4"/>
      <c r="BS180" s="9"/>
      <c r="BT180" s="1"/>
      <c r="BU180" s="3"/>
      <c r="BV180" s="7"/>
      <c r="BW180" s="3"/>
      <c r="BX180" s="4"/>
      <c r="BY180" s="15"/>
      <c r="BZ180" s="1"/>
      <c r="CA180" s="3"/>
      <c r="CB180" s="7"/>
      <c r="CC180" s="3"/>
      <c r="CD180" s="4"/>
      <c r="CE180" s="15"/>
      <c r="CF180" s="1"/>
      <c r="CG180" s="3"/>
      <c r="CH180" s="7"/>
      <c r="CI180" s="2"/>
      <c r="CJ180" s="4"/>
      <c r="CK180" s="19"/>
      <c r="CL180" s="3"/>
      <c r="CM180" s="4"/>
      <c r="CN180" s="15"/>
      <c r="CO180" s="130">
        <f>'Multipliers for tiers'!$F$4*SUM(BB180,BE180,BH180,BK180,BN180,BQ180,BZ180,BW180,CC180,BT180,CF180,CI180,CL180)+'Multipliers for tiers'!$F$5*SUM(BC180,BF180,BI180,BL180,BO180,BR180,CA180,BX180,CD180,BU180,CG180,CJ180,CM180)+'Multipliers for tiers'!$F$6*SUM(BD180,BG180,BJ180,BM180,BP180,BS180,CB180,BY180,CE180,BV180,CH180,CK180,CN180)</f>
        <v>0</v>
      </c>
      <c r="CP180" s="144">
        <f t="shared" si="22"/>
        <v>0</v>
      </c>
      <c r="CQ180" s="133" t="str">
        <f t="shared" si="23"/>
        <v xml:space="preserve"> </v>
      </c>
      <c r="CR180" s="164" t="str">
        <f>IFERROR(IF($M180='Progress check conditions'!$F$4,VLOOKUP($CQ180,'Progress check conditions'!$G$4:$H$6,2,TRUE),IF($M180='Progress check conditions'!$F$7,VLOOKUP($CQ180,'Progress check conditions'!$G$7:$H$9,2,TRUE),IF($M180='Progress check conditions'!$F$10,VLOOKUP($CQ180,'Progress check conditions'!$G$10:$H$12,2,TRUE),IF($M180='Progress check conditions'!$F$13,VLOOKUP($CQ180,'Progress check conditions'!$G$13:$H$15,2,TRUE),IF($M180='Progress check conditions'!$F$16,VLOOKUP($CQ180,'Progress check conditions'!$G$16:$H$18,2,TRUE),IF($M180='Progress check conditions'!$F$19,VLOOKUP($CQ180,'Progress check conditions'!$G$19:$H$21,2,TRUE),VLOOKUP($CQ180,'Progress check conditions'!$G$22:$H$24,2,TRUE))))))),"No judgement")</f>
        <v>No judgement</v>
      </c>
      <c r="CS180" s="115"/>
      <c r="CT180" s="116"/>
      <c r="CU180" s="117"/>
      <c r="CV180" s="1"/>
      <c r="CW180" s="5"/>
      <c r="CX180" s="8"/>
      <c r="CY180" s="6"/>
      <c r="CZ180" s="5"/>
      <c r="DA180" s="9"/>
      <c r="DB180" s="1"/>
      <c r="DC180" s="4"/>
      <c r="DD180" s="8"/>
      <c r="DE180" s="6"/>
      <c r="DF180" s="4"/>
      <c r="DG180" s="9"/>
      <c r="DH180" s="1"/>
      <c r="DI180" s="4"/>
      <c r="DJ180" s="8"/>
      <c r="DK180" s="6"/>
      <c r="DL180" s="4"/>
      <c r="DM180" s="9"/>
      <c r="DN180" s="1"/>
      <c r="DO180" s="3"/>
      <c r="DP180" s="7"/>
      <c r="DQ180" s="3"/>
      <c r="DR180" s="4"/>
      <c r="DS180" s="15"/>
      <c r="DT180" s="1"/>
      <c r="DU180" s="3"/>
      <c r="DV180" s="7"/>
      <c r="DW180" s="3"/>
      <c r="DX180" s="4"/>
      <c r="DY180" s="15"/>
      <c r="DZ180" s="1"/>
      <c r="EA180" s="3"/>
      <c r="EB180" s="7"/>
      <c r="EC180" s="3"/>
      <c r="ED180" s="4"/>
      <c r="EE180" s="15"/>
      <c r="EF180" s="130">
        <f>'Multipliers for tiers'!$I$4*SUM(CV180,CY180,DB180,DE180,DH180,DQ180,DN180,DT180,DK180,DW180,DZ180,EC180)+'Multipliers for tiers'!$I$5*SUM(CW180,CZ180,DC180,DF180,DI180,DR180,DO180,DU180,DL180,DX180,EA180,ED180)+'Multipliers for tiers'!$I$6*SUM(CX180,DA180,DD180,DG180,DJ180,DS180,DP180,DV180,DM180,DY180,EB180,EE180)</f>
        <v>0</v>
      </c>
      <c r="EG180" s="144">
        <f t="shared" si="24"/>
        <v>0</v>
      </c>
      <c r="EH180" s="133" t="str">
        <f t="shared" si="25"/>
        <v xml:space="preserve"> </v>
      </c>
      <c r="EI180" s="164" t="str">
        <f>IFERROR(IF($M180='Progress check conditions'!$J$4,VLOOKUP($EH180,'Progress check conditions'!$K$4:$L$6,2,TRUE),IF($M180='Progress check conditions'!$J$7,VLOOKUP($EH180,'Progress check conditions'!$K$7:$L$9,2,TRUE),IF($M180='Progress check conditions'!$J$10,VLOOKUP($EH180,'Progress check conditions'!$K$10:$L$12,2,TRUE),IF($M180='Progress check conditions'!$J$13,VLOOKUP($EH180,'Progress check conditions'!$K$13:$L$15,2,TRUE),IF($M180='Progress check conditions'!$J$16,VLOOKUP($EH180,'Progress check conditions'!$K$16:$L$18,2,TRUE),IF($M180='Progress check conditions'!$J$19,VLOOKUP($EH180,'Progress check conditions'!$K$19:$L$21,2,TRUE),VLOOKUP($EH180,'Progress check conditions'!$K$22:$L$24,2,TRUE))))))),"No judgement")</f>
        <v>No judgement</v>
      </c>
      <c r="EJ180" s="115"/>
      <c r="EK180" s="116"/>
      <c r="EL180" s="117"/>
      <c r="EM180" s="1"/>
      <c r="EN180" s="4"/>
      <c r="EO180" s="16"/>
      <c r="EP180" s="8"/>
      <c r="EQ180" s="6"/>
      <c r="ER180" s="6"/>
      <c r="ES180" s="6"/>
      <c r="ET180" s="5"/>
      <c r="EU180" s="1"/>
      <c r="EV180" s="4"/>
      <c r="EW180" s="16"/>
      <c r="EX180" s="8"/>
      <c r="EY180" s="6"/>
      <c r="EZ180" s="4"/>
      <c r="FA180" s="16"/>
      <c r="FB180" s="9"/>
      <c r="FC180" s="1"/>
      <c r="FD180" s="4"/>
      <c r="FE180" s="16"/>
      <c r="FF180" s="8"/>
      <c r="FG180" s="6"/>
      <c r="FH180" s="4"/>
      <c r="FI180" s="16"/>
      <c r="FJ180" s="9"/>
      <c r="FK180" s="1"/>
      <c r="FL180" s="4"/>
      <c r="FM180" s="16"/>
      <c r="FN180" s="7"/>
      <c r="FO180" s="3"/>
      <c r="FP180" s="5"/>
      <c r="FQ180" s="5"/>
      <c r="FR180" s="15"/>
      <c r="FS180" s="1"/>
      <c r="FT180" s="4"/>
      <c r="FU180" s="16"/>
      <c r="FV180" s="7"/>
      <c r="FW180" s="3"/>
      <c r="FX180" s="5"/>
      <c r="FY180" s="5"/>
      <c r="FZ180" s="15"/>
      <c r="GA180" s="1"/>
      <c r="GB180" s="4"/>
      <c r="GC180" s="4"/>
      <c r="GD180" s="7"/>
      <c r="GE180" s="3"/>
      <c r="GF180" s="5"/>
      <c r="GG180" s="5"/>
      <c r="GH180" s="15"/>
      <c r="GI180" s="130">
        <f>'Multipliers for tiers'!$L$4*SUM(EM180,EQ180,EU180,EY180,FC180,FG180,FK180,FO180,FS180,FW180,GA180,GE180)+'Multipliers for tiers'!$L$5*SUM(EN180,ER180,EV180,EZ180,FD180,FH180,FL180,FP180,FT180,FX180,GB180,GF180)+'Multipliers for tiers'!$L$6*SUM(EO180,ES180,EW180,FA180,FE180,FI180,FM180,FQ180,FU180,FY180,GC180,GG180)+'Multipliers for tiers'!$L$7*SUM(EP180,ET180,EX180,FB180,FF180,FJ180,FN180,FR180,FV180,FZ180,GD180,GH180)</f>
        <v>0</v>
      </c>
      <c r="GJ180" s="144">
        <f t="shared" si="26"/>
        <v>0</v>
      </c>
      <c r="GK180" s="136" t="str">
        <f t="shared" si="27"/>
        <v xml:space="preserve"> </v>
      </c>
      <c r="GL180" s="164" t="str">
        <f>IFERROR(IF($M180='Progress check conditions'!$N$4,VLOOKUP($GK180,'Progress check conditions'!$O$4:$P$6,2,TRUE),IF($M180='Progress check conditions'!$N$7,VLOOKUP($GK180,'Progress check conditions'!$O$7:$P$9,2,TRUE),IF($M180='Progress check conditions'!$N$10,VLOOKUP($GK180,'Progress check conditions'!$O$10:$P$12,2,TRUE),IF($M180='Progress check conditions'!$N$13,VLOOKUP($GK180,'Progress check conditions'!$O$13:$P$15,2,TRUE),IF($M180='Progress check conditions'!$N$16,VLOOKUP($GK180,'Progress check conditions'!$O$16:$P$18,2,TRUE),IF($M180='Progress check conditions'!$N$19,VLOOKUP($GK180,'Progress check conditions'!$O$19:$P$21,2,TRUE),VLOOKUP($GK180,'Progress check conditions'!$O$22:$P$24,2,TRUE))))))),"No judgement")</f>
        <v>No judgement</v>
      </c>
      <c r="GM180" s="115"/>
      <c r="GN180" s="116"/>
      <c r="GO180" s="117"/>
      <c r="GP180" s="1"/>
      <c r="GQ180" s="4"/>
      <c r="GR180" s="4"/>
      <c r="GS180" s="8"/>
      <c r="GT180" s="6"/>
      <c r="GU180" s="6"/>
      <c r="GV180" s="6"/>
      <c r="GW180" s="5"/>
      <c r="GX180" s="1"/>
      <c r="GY180" s="4"/>
      <c r="GZ180" s="4"/>
      <c r="HA180" s="8"/>
      <c r="HB180" s="6"/>
      <c r="HC180" s="4"/>
      <c r="HD180" s="4"/>
      <c r="HE180" s="9"/>
      <c r="HF180" s="1"/>
      <c r="HG180" s="4"/>
      <c r="HH180" s="4"/>
      <c r="HI180" s="8"/>
      <c r="HJ180" s="6"/>
      <c r="HK180" s="4"/>
      <c r="HL180" s="4"/>
      <c r="HM180" s="9"/>
      <c r="HN180" s="130">
        <f>'Multipliers for tiers'!$O$4*SUM(GP180,GT180,GX180,HB180,HF180,HJ180)+'Multipliers for tiers'!$O$5*SUM(GQ180,GU180,GY180,HC180,HG180,HK180)+'Multipliers for tiers'!$O$6*SUM(GR180,GV180,GZ180,HD180,HH180,HL180)+'Multipliers for tiers'!$O$7*SUM(GS180,GW180,HA180,HE180,HI180,HM180)</f>
        <v>0</v>
      </c>
      <c r="HO180" s="144">
        <f t="shared" si="28"/>
        <v>0</v>
      </c>
      <c r="HP180" s="136" t="str">
        <f t="shared" si="29"/>
        <v xml:space="preserve"> </v>
      </c>
      <c r="HQ180" s="164" t="str">
        <f>IFERROR(IF($M180='Progress check conditions'!$N$4,VLOOKUP($HP180,'Progress check conditions'!$S$4:$T$6,2,TRUE),IF($M180='Progress check conditions'!$N$7,VLOOKUP($HP180,'Progress check conditions'!$S$7:$T$9,2,TRUE),IF($M180='Progress check conditions'!$N$10,VLOOKUP($HP180,'Progress check conditions'!$S$10:$T$12,2,TRUE),IF($M180='Progress check conditions'!$N$13,VLOOKUP($HP180,'Progress check conditions'!$S$13:$T$15,2,TRUE),IF($M180='Progress check conditions'!$N$16,VLOOKUP($HP180,'Progress check conditions'!$S$16:$T$18,2,TRUE),IF($M180='Progress check conditions'!$N$19,VLOOKUP($HP180,'Progress check conditions'!$S$19:$T$21,2,TRUE),VLOOKUP($HP180,'Progress check conditions'!$S$22:$T$24,2,TRUE))))))),"No judgement")</f>
        <v>No judgement</v>
      </c>
      <c r="HR180" s="115"/>
      <c r="HS180" s="116"/>
      <c r="HT180" s="117"/>
    </row>
    <row r="181" spans="1:228" x14ac:dyDescent="0.3">
      <c r="A181" s="156"/>
      <c r="B181" s="110"/>
      <c r="C181" s="111"/>
      <c r="D181" s="109"/>
      <c r="E181" s="112"/>
      <c r="F181" s="112"/>
      <c r="G181" s="112"/>
      <c r="H181" s="112"/>
      <c r="I181" s="113"/>
      <c r="J181" s="109"/>
      <c r="K181" s="113"/>
      <c r="L181" s="109"/>
      <c r="M181" s="114"/>
      <c r="N181" s="1"/>
      <c r="O181" s="5"/>
      <c r="P181" s="8"/>
      <c r="Q181" s="6"/>
      <c r="R181" s="5"/>
      <c r="S181" s="9"/>
      <c r="T181" s="1"/>
      <c r="U181" s="4"/>
      <c r="V181" s="8"/>
      <c r="W181" s="6"/>
      <c r="X181" s="4"/>
      <c r="Y181" s="9"/>
      <c r="Z181" s="1"/>
      <c r="AA181" s="4"/>
      <c r="AB181" s="8"/>
      <c r="AC181" s="6"/>
      <c r="AD181" s="4"/>
      <c r="AE181" s="9"/>
      <c r="AF181" s="1"/>
      <c r="AG181" s="3"/>
      <c r="AH181" s="7"/>
      <c r="AI181" s="3"/>
      <c r="AJ181" s="4"/>
      <c r="AK181" s="15"/>
      <c r="AL181" s="1"/>
      <c r="AM181" s="3"/>
      <c r="AN181" s="7"/>
      <c r="AO181" s="3"/>
      <c r="AP181" s="4"/>
      <c r="AQ181" s="15"/>
      <c r="AR181" s="1"/>
      <c r="AS181" s="3"/>
      <c r="AT181" s="43"/>
      <c r="AU181" s="130">
        <f>'Multipliers for tiers'!$C$4*SUM(N181,Q181,T181,W181,AF181,AC181,AI181,Z181,AL181,AO181,AR181)+'Multipliers for tiers'!$C$5*SUM(O181,R181,U181,X181,AG181,AD181,AJ181,AA181,AM181,AP181,AS181)+'Multipliers for tiers'!$C$6*SUM(P181,S181,V181,Y181,AH181,AE181,AK181,AB181,AN181,AQ181,AT181)</f>
        <v>0</v>
      </c>
      <c r="AV181" s="141">
        <f t="shared" si="20"/>
        <v>0</v>
      </c>
      <c r="AW181" s="151" t="str">
        <f t="shared" si="21"/>
        <v xml:space="preserve"> </v>
      </c>
      <c r="AX181" s="164" t="str">
        <f>IFERROR(IF($M181='Progress check conditions'!$B$4,VLOOKUP($AW181,'Progress check conditions'!$C$4:$D$6,2,TRUE),IF($M181='Progress check conditions'!$B$7,VLOOKUP($AW181,'Progress check conditions'!$C$7:$D$9,2,TRUE),IF($M181='Progress check conditions'!$B$10,VLOOKUP($AW181,'Progress check conditions'!$C$10:$D$12,2,TRUE),IF($M181='Progress check conditions'!$B$13,VLOOKUP($AW181,'Progress check conditions'!$C$13:$D$15,2,TRUE),IF($M181='Progress check conditions'!$B$16,VLOOKUP($AW181,'Progress check conditions'!$C$16:$D$18,2,TRUE),IF($M181='Progress check conditions'!$B$19,VLOOKUP($AW181,'Progress check conditions'!$C$19:$D$21,2,TRUE),VLOOKUP($AW181,'Progress check conditions'!$C$22:$D$24,2,TRUE))))))),"No judgement")</f>
        <v>No judgement</v>
      </c>
      <c r="AY181" s="115"/>
      <c r="AZ181" s="116"/>
      <c r="BA181" s="117"/>
      <c r="BB181" s="6"/>
      <c r="BC181" s="5"/>
      <c r="BD181" s="8"/>
      <c r="BE181" s="6"/>
      <c r="BF181" s="5"/>
      <c r="BG181" s="9"/>
      <c r="BH181" s="1"/>
      <c r="BI181" s="4"/>
      <c r="BJ181" s="8"/>
      <c r="BK181" s="6"/>
      <c r="BL181" s="4"/>
      <c r="BM181" s="9"/>
      <c r="BN181" s="1"/>
      <c r="BO181" s="4"/>
      <c r="BP181" s="8"/>
      <c r="BQ181" s="6"/>
      <c r="BR181" s="4"/>
      <c r="BS181" s="9"/>
      <c r="BT181" s="1"/>
      <c r="BU181" s="3"/>
      <c r="BV181" s="7"/>
      <c r="BW181" s="3"/>
      <c r="BX181" s="4"/>
      <c r="BY181" s="15"/>
      <c r="BZ181" s="1"/>
      <c r="CA181" s="3"/>
      <c r="CB181" s="7"/>
      <c r="CC181" s="3"/>
      <c r="CD181" s="4"/>
      <c r="CE181" s="15"/>
      <c r="CF181" s="1"/>
      <c r="CG181" s="3"/>
      <c r="CH181" s="7"/>
      <c r="CI181" s="2"/>
      <c r="CJ181" s="4"/>
      <c r="CK181" s="19"/>
      <c r="CL181" s="3"/>
      <c r="CM181" s="4"/>
      <c r="CN181" s="15"/>
      <c r="CO181" s="130">
        <f>'Multipliers for tiers'!$F$4*SUM(BB181,BE181,BH181,BK181,BN181,BQ181,BZ181,BW181,CC181,BT181,CF181,CI181,CL181)+'Multipliers for tiers'!$F$5*SUM(BC181,BF181,BI181,BL181,BO181,BR181,CA181,BX181,CD181,BU181,CG181,CJ181,CM181)+'Multipliers for tiers'!$F$6*SUM(BD181,BG181,BJ181,BM181,BP181,BS181,CB181,BY181,CE181,BV181,CH181,CK181,CN181)</f>
        <v>0</v>
      </c>
      <c r="CP181" s="144">
        <f t="shared" si="22"/>
        <v>0</v>
      </c>
      <c r="CQ181" s="133" t="str">
        <f t="shared" si="23"/>
        <v xml:space="preserve"> </v>
      </c>
      <c r="CR181" s="164" t="str">
        <f>IFERROR(IF($M181='Progress check conditions'!$F$4,VLOOKUP($CQ181,'Progress check conditions'!$G$4:$H$6,2,TRUE),IF($M181='Progress check conditions'!$F$7,VLOOKUP($CQ181,'Progress check conditions'!$G$7:$H$9,2,TRUE),IF($M181='Progress check conditions'!$F$10,VLOOKUP($CQ181,'Progress check conditions'!$G$10:$H$12,2,TRUE),IF($M181='Progress check conditions'!$F$13,VLOOKUP($CQ181,'Progress check conditions'!$G$13:$H$15,2,TRUE),IF($M181='Progress check conditions'!$F$16,VLOOKUP($CQ181,'Progress check conditions'!$G$16:$H$18,2,TRUE),IF($M181='Progress check conditions'!$F$19,VLOOKUP($CQ181,'Progress check conditions'!$G$19:$H$21,2,TRUE),VLOOKUP($CQ181,'Progress check conditions'!$G$22:$H$24,2,TRUE))))))),"No judgement")</f>
        <v>No judgement</v>
      </c>
      <c r="CS181" s="115"/>
      <c r="CT181" s="116"/>
      <c r="CU181" s="117"/>
      <c r="CV181" s="1"/>
      <c r="CW181" s="5"/>
      <c r="CX181" s="8"/>
      <c r="CY181" s="6"/>
      <c r="CZ181" s="5"/>
      <c r="DA181" s="9"/>
      <c r="DB181" s="1"/>
      <c r="DC181" s="4"/>
      <c r="DD181" s="8"/>
      <c r="DE181" s="6"/>
      <c r="DF181" s="4"/>
      <c r="DG181" s="9"/>
      <c r="DH181" s="1"/>
      <c r="DI181" s="4"/>
      <c r="DJ181" s="8"/>
      <c r="DK181" s="6"/>
      <c r="DL181" s="4"/>
      <c r="DM181" s="9"/>
      <c r="DN181" s="1"/>
      <c r="DO181" s="3"/>
      <c r="DP181" s="7"/>
      <c r="DQ181" s="3"/>
      <c r="DR181" s="4"/>
      <c r="DS181" s="15"/>
      <c r="DT181" s="1"/>
      <c r="DU181" s="3"/>
      <c r="DV181" s="7"/>
      <c r="DW181" s="3"/>
      <c r="DX181" s="4"/>
      <c r="DY181" s="15"/>
      <c r="DZ181" s="1"/>
      <c r="EA181" s="3"/>
      <c r="EB181" s="7"/>
      <c r="EC181" s="3"/>
      <c r="ED181" s="4"/>
      <c r="EE181" s="15"/>
      <c r="EF181" s="130">
        <f>'Multipliers for tiers'!$I$4*SUM(CV181,CY181,DB181,DE181,DH181,DQ181,DN181,DT181,DK181,DW181,DZ181,EC181)+'Multipliers for tiers'!$I$5*SUM(CW181,CZ181,DC181,DF181,DI181,DR181,DO181,DU181,DL181,DX181,EA181,ED181)+'Multipliers for tiers'!$I$6*SUM(CX181,DA181,DD181,DG181,DJ181,DS181,DP181,DV181,DM181,DY181,EB181,EE181)</f>
        <v>0</v>
      </c>
      <c r="EG181" s="144">
        <f t="shared" si="24"/>
        <v>0</v>
      </c>
      <c r="EH181" s="133" t="str">
        <f t="shared" si="25"/>
        <v xml:space="preserve"> </v>
      </c>
      <c r="EI181" s="164" t="str">
        <f>IFERROR(IF($M181='Progress check conditions'!$J$4,VLOOKUP($EH181,'Progress check conditions'!$K$4:$L$6,2,TRUE),IF($M181='Progress check conditions'!$J$7,VLOOKUP($EH181,'Progress check conditions'!$K$7:$L$9,2,TRUE),IF($M181='Progress check conditions'!$J$10,VLOOKUP($EH181,'Progress check conditions'!$K$10:$L$12,2,TRUE),IF($M181='Progress check conditions'!$J$13,VLOOKUP($EH181,'Progress check conditions'!$K$13:$L$15,2,TRUE),IF($M181='Progress check conditions'!$J$16,VLOOKUP($EH181,'Progress check conditions'!$K$16:$L$18,2,TRUE),IF($M181='Progress check conditions'!$J$19,VLOOKUP($EH181,'Progress check conditions'!$K$19:$L$21,2,TRUE),VLOOKUP($EH181,'Progress check conditions'!$K$22:$L$24,2,TRUE))))))),"No judgement")</f>
        <v>No judgement</v>
      </c>
      <c r="EJ181" s="115"/>
      <c r="EK181" s="116"/>
      <c r="EL181" s="117"/>
      <c r="EM181" s="1"/>
      <c r="EN181" s="4"/>
      <c r="EO181" s="16"/>
      <c r="EP181" s="8"/>
      <c r="EQ181" s="6"/>
      <c r="ER181" s="6"/>
      <c r="ES181" s="6"/>
      <c r="ET181" s="5"/>
      <c r="EU181" s="1"/>
      <c r="EV181" s="4"/>
      <c r="EW181" s="16"/>
      <c r="EX181" s="8"/>
      <c r="EY181" s="6"/>
      <c r="EZ181" s="4"/>
      <c r="FA181" s="16"/>
      <c r="FB181" s="9"/>
      <c r="FC181" s="1"/>
      <c r="FD181" s="4"/>
      <c r="FE181" s="16"/>
      <c r="FF181" s="8"/>
      <c r="FG181" s="6"/>
      <c r="FH181" s="4"/>
      <c r="FI181" s="16"/>
      <c r="FJ181" s="9"/>
      <c r="FK181" s="1"/>
      <c r="FL181" s="4"/>
      <c r="FM181" s="16"/>
      <c r="FN181" s="7"/>
      <c r="FO181" s="3"/>
      <c r="FP181" s="5"/>
      <c r="FQ181" s="5"/>
      <c r="FR181" s="15"/>
      <c r="FS181" s="1"/>
      <c r="FT181" s="4"/>
      <c r="FU181" s="16"/>
      <c r="FV181" s="7"/>
      <c r="FW181" s="3"/>
      <c r="FX181" s="5"/>
      <c r="FY181" s="5"/>
      <c r="FZ181" s="15"/>
      <c r="GA181" s="1"/>
      <c r="GB181" s="4"/>
      <c r="GC181" s="4"/>
      <c r="GD181" s="7"/>
      <c r="GE181" s="3"/>
      <c r="GF181" s="5"/>
      <c r="GG181" s="5"/>
      <c r="GH181" s="15"/>
      <c r="GI181" s="130">
        <f>'Multipliers for tiers'!$L$4*SUM(EM181,EQ181,EU181,EY181,FC181,FG181,FK181,FO181,FS181,FW181,GA181,GE181)+'Multipliers for tiers'!$L$5*SUM(EN181,ER181,EV181,EZ181,FD181,FH181,FL181,FP181,FT181,FX181,GB181,GF181)+'Multipliers for tiers'!$L$6*SUM(EO181,ES181,EW181,FA181,FE181,FI181,FM181,FQ181,FU181,FY181,GC181,GG181)+'Multipliers for tiers'!$L$7*SUM(EP181,ET181,EX181,FB181,FF181,FJ181,FN181,FR181,FV181,FZ181,GD181,GH181)</f>
        <v>0</v>
      </c>
      <c r="GJ181" s="144">
        <f t="shared" si="26"/>
        <v>0</v>
      </c>
      <c r="GK181" s="136" t="str">
        <f t="shared" si="27"/>
        <v xml:space="preserve"> </v>
      </c>
      <c r="GL181" s="164" t="str">
        <f>IFERROR(IF($M181='Progress check conditions'!$N$4,VLOOKUP($GK181,'Progress check conditions'!$O$4:$P$6,2,TRUE),IF($M181='Progress check conditions'!$N$7,VLOOKUP($GK181,'Progress check conditions'!$O$7:$P$9,2,TRUE),IF($M181='Progress check conditions'!$N$10,VLOOKUP($GK181,'Progress check conditions'!$O$10:$P$12,2,TRUE),IF($M181='Progress check conditions'!$N$13,VLOOKUP($GK181,'Progress check conditions'!$O$13:$P$15,2,TRUE),IF($M181='Progress check conditions'!$N$16,VLOOKUP($GK181,'Progress check conditions'!$O$16:$P$18,2,TRUE),IF($M181='Progress check conditions'!$N$19,VLOOKUP($GK181,'Progress check conditions'!$O$19:$P$21,2,TRUE),VLOOKUP($GK181,'Progress check conditions'!$O$22:$P$24,2,TRUE))))))),"No judgement")</f>
        <v>No judgement</v>
      </c>
      <c r="GM181" s="115"/>
      <c r="GN181" s="116"/>
      <c r="GO181" s="117"/>
      <c r="GP181" s="1"/>
      <c r="GQ181" s="4"/>
      <c r="GR181" s="4"/>
      <c r="GS181" s="8"/>
      <c r="GT181" s="6"/>
      <c r="GU181" s="6"/>
      <c r="GV181" s="6"/>
      <c r="GW181" s="5"/>
      <c r="GX181" s="1"/>
      <c r="GY181" s="4"/>
      <c r="GZ181" s="4"/>
      <c r="HA181" s="8"/>
      <c r="HB181" s="6"/>
      <c r="HC181" s="4"/>
      <c r="HD181" s="4"/>
      <c r="HE181" s="9"/>
      <c r="HF181" s="1"/>
      <c r="HG181" s="4"/>
      <c r="HH181" s="4"/>
      <c r="HI181" s="8"/>
      <c r="HJ181" s="6"/>
      <c r="HK181" s="4"/>
      <c r="HL181" s="4"/>
      <c r="HM181" s="9"/>
      <c r="HN181" s="130">
        <f>'Multipliers for tiers'!$O$4*SUM(GP181,GT181,GX181,HB181,HF181,HJ181)+'Multipliers for tiers'!$O$5*SUM(GQ181,GU181,GY181,HC181,HG181,HK181)+'Multipliers for tiers'!$O$6*SUM(GR181,GV181,GZ181,HD181,HH181,HL181)+'Multipliers for tiers'!$O$7*SUM(GS181,GW181,HA181,HE181,HI181,HM181)</f>
        <v>0</v>
      </c>
      <c r="HO181" s="144">
        <f t="shared" si="28"/>
        <v>0</v>
      </c>
      <c r="HP181" s="136" t="str">
        <f t="shared" si="29"/>
        <v xml:space="preserve"> </v>
      </c>
      <c r="HQ181" s="164" t="str">
        <f>IFERROR(IF($M181='Progress check conditions'!$N$4,VLOOKUP($HP181,'Progress check conditions'!$S$4:$T$6,2,TRUE),IF($M181='Progress check conditions'!$N$7,VLOOKUP($HP181,'Progress check conditions'!$S$7:$T$9,2,TRUE),IF($M181='Progress check conditions'!$N$10,VLOOKUP($HP181,'Progress check conditions'!$S$10:$T$12,2,TRUE),IF($M181='Progress check conditions'!$N$13,VLOOKUP($HP181,'Progress check conditions'!$S$13:$T$15,2,TRUE),IF($M181='Progress check conditions'!$N$16,VLOOKUP($HP181,'Progress check conditions'!$S$16:$T$18,2,TRUE),IF($M181='Progress check conditions'!$N$19,VLOOKUP($HP181,'Progress check conditions'!$S$19:$T$21,2,TRUE),VLOOKUP($HP181,'Progress check conditions'!$S$22:$T$24,2,TRUE))))))),"No judgement")</f>
        <v>No judgement</v>
      </c>
      <c r="HR181" s="115"/>
      <c r="HS181" s="116"/>
      <c r="HT181" s="117"/>
    </row>
    <row r="182" spans="1:228" x14ac:dyDescent="0.3">
      <c r="A182" s="156"/>
      <c r="B182" s="110"/>
      <c r="C182" s="111"/>
      <c r="D182" s="109"/>
      <c r="E182" s="112"/>
      <c r="F182" s="112"/>
      <c r="G182" s="112"/>
      <c r="H182" s="112"/>
      <c r="I182" s="113"/>
      <c r="J182" s="109"/>
      <c r="K182" s="113"/>
      <c r="L182" s="109"/>
      <c r="M182" s="114"/>
      <c r="N182" s="1"/>
      <c r="O182" s="5"/>
      <c r="P182" s="8"/>
      <c r="Q182" s="6"/>
      <c r="R182" s="5"/>
      <c r="S182" s="9"/>
      <c r="T182" s="1"/>
      <c r="U182" s="4"/>
      <c r="V182" s="8"/>
      <c r="W182" s="6"/>
      <c r="X182" s="4"/>
      <c r="Y182" s="9"/>
      <c r="Z182" s="1"/>
      <c r="AA182" s="4"/>
      <c r="AB182" s="8"/>
      <c r="AC182" s="6"/>
      <c r="AD182" s="4"/>
      <c r="AE182" s="9"/>
      <c r="AF182" s="1"/>
      <c r="AG182" s="3"/>
      <c r="AH182" s="7"/>
      <c r="AI182" s="3"/>
      <c r="AJ182" s="4"/>
      <c r="AK182" s="15"/>
      <c r="AL182" s="1"/>
      <c r="AM182" s="3"/>
      <c r="AN182" s="7"/>
      <c r="AO182" s="3"/>
      <c r="AP182" s="4"/>
      <c r="AQ182" s="15"/>
      <c r="AR182" s="1"/>
      <c r="AS182" s="3"/>
      <c r="AT182" s="43"/>
      <c r="AU182" s="130">
        <f>'Multipliers for tiers'!$C$4*SUM(N182,Q182,T182,W182,AF182,AC182,AI182,Z182,AL182,AO182,AR182)+'Multipliers for tiers'!$C$5*SUM(O182,R182,U182,X182,AG182,AD182,AJ182,AA182,AM182,AP182,AS182)+'Multipliers for tiers'!$C$6*SUM(P182,S182,V182,Y182,AH182,AE182,AK182,AB182,AN182,AQ182,AT182)</f>
        <v>0</v>
      </c>
      <c r="AV182" s="141">
        <f t="shared" si="20"/>
        <v>0</v>
      </c>
      <c r="AW182" s="151" t="str">
        <f t="shared" si="21"/>
        <v xml:space="preserve"> </v>
      </c>
      <c r="AX182" s="164" t="str">
        <f>IFERROR(IF($M182='Progress check conditions'!$B$4,VLOOKUP($AW182,'Progress check conditions'!$C$4:$D$6,2,TRUE),IF($M182='Progress check conditions'!$B$7,VLOOKUP($AW182,'Progress check conditions'!$C$7:$D$9,2,TRUE),IF($M182='Progress check conditions'!$B$10,VLOOKUP($AW182,'Progress check conditions'!$C$10:$D$12,2,TRUE),IF($M182='Progress check conditions'!$B$13,VLOOKUP($AW182,'Progress check conditions'!$C$13:$D$15,2,TRUE),IF($M182='Progress check conditions'!$B$16,VLOOKUP($AW182,'Progress check conditions'!$C$16:$D$18,2,TRUE),IF($M182='Progress check conditions'!$B$19,VLOOKUP($AW182,'Progress check conditions'!$C$19:$D$21,2,TRUE),VLOOKUP($AW182,'Progress check conditions'!$C$22:$D$24,2,TRUE))))))),"No judgement")</f>
        <v>No judgement</v>
      </c>
      <c r="AY182" s="115"/>
      <c r="AZ182" s="116"/>
      <c r="BA182" s="117"/>
      <c r="BB182" s="6"/>
      <c r="BC182" s="5"/>
      <c r="BD182" s="8"/>
      <c r="BE182" s="6"/>
      <c r="BF182" s="5"/>
      <c r="BG182" s="9"/>
      <c r="BH182" s="1"/>
      <c r="BI182" s="4"/>
      <c r="BJ182" s="8"/>
      <c r="BK182" s="6"/>
      <c r="BL182" s="4"/>
      <c r="BM182" s="9"/>
      <c r="BN182" s="1"/>
      <c r="BO182" s="4"/>
      <c r="BP182" s="8"/>
      <c r="BQ182" s="6"/>
      <c r="BR182" s="4"/>
      <c r="BS182" s="9"/>
      <c r="BT182" s="1"/>
      <c r="BU182" s="3"/>
      <c r="BV182" s="7"/>
      <c r="BW182" s="3"/>
      <c r="BX182" s="4"/>
      <c r="BY182" s="15"/>
      <c r="BZ182" s="1"/>
      <c r="CA182" s="3"/>
      <c r="CB182" s="7"/>
      <c r="CC182" s="3"/>
      <c r="CD182" s="4"/>
      <c r="CE182" s="15"/>
      <c r="CF182" s="1"/>
      <c r="CG182" s="3"/>
      <c r="CH182" s="7"/>
      <c r="CI182" s="2"/>
      <c r="CJ182" s="4"/>
      <c r="CK182" s="19"/>
      <c r="CL182" s="3"/>
      <c r="CM182" s="4"/>
      <c r="CN182" s="15"/>
      <c r="CO182" s="130">
        <f>'Multipliers for tiers'!$F$4*SUM(BB182,BE182,BH182,BK182,BN182,BQ182,BZ182,BW182,CC182,BT182,CF182,CI182,CL182)+'Multipliers for tiers'!$F$5*SUM(BC182,BF182,BI182,BL182,BO182,BR182,CA182,BX182,CD182,BU182,CG182,CJ182,CM182)+'Multipliers for tiers'!$F$6*SUM(BD182,BG182,BJ182,BM182,BP182,BS182,CB182,BY182,CE182,BV182,CH182,CK182,CN182)</f>
        <v>0</v>
      </c>
      <c r="CP182" s="144">
        <f t="shared" si="22"/>
        <v>0</v>
      </c>
      <c r="CQ182" s="133" t="str">
        <f t="shared" si="23"/>
        <v xml:space="preserve"> </v>
      </c>
      <c r="CR182" s="164" t="str">
        <f>IFERROR(IF($M182='Progress check conditions'!$F$4,VLOOKUP($CQ182,'Progress check conditions'!$G$4:$H$6,2,TRUE),IF($M182='Progress check conditions'!$F$7,VLOOKUP($CQ182,'Progress check conditions'!$G$7:$H$9,2,TRUE),IF($M182='Progress check conditions'!$F$10,VLOOKUP($CQ182,'Progress check conditions'!$G$10:$H$12,2,TRUE),IF($M182='Progress check conditions'!$F$13,VLOOKUP($CQ182,'Progress check conditions'!$G$13:$H$15,2,TRUE),IF($M182='Progress check conditions'!$F$16,VLOOKUP($CQ182,'Progress check conditions'!$G$16:$H$18,2,TRUE),IF($M182='Progress check conditions'!$F$19,VLOOKUP($CQ182,'Progress check conditions'!$G$19:$H$21,2,TRUE),VLOOKUP($CQ182,'Progress check conditions'!$G$22:$H$24,2,TRUE))))))),"No judgement")</f>
        <v>No judgement</v>
      </c>
      <c r="CS182" s="115"/>
      <c r="CT182" s="116"/>
      <c r="CU182" s="117"/>
      <c r="CV182" s="1"/>
      <c r="CW182" s="5"/>
      <c r="CX182" s="8"/>
      <c r="CY182" s="6"/>
      <c r="CZ182" s="5"/>
      <c r="DA182" s="9"/>
      <c r="DB182" s="1"/>
      <c r="DC182" s="4"/>
      <c r="DD182" s="8"/>
      <c r="DE182" s="6"/>
      <c r="DF182" s="4"/>
      <c r="DG182" s="9"/>
      <c r="DH182" s="1"/>
      <c r="DI182" s="4"/>
      <c r="DJ182" s="8"/>
      <c r="DK182" s="6"/>
      <c r="DL182" s="4"/>
      <c r="DM182" s="9"/>
      <c r="DN182" s="1"/>
      <c r="DO182" s="3"/>
      <c r="DP182" s="7"/>
      <c r="DQ182" s="3"/>
      <c r="DR182" s="4"/>
      <c r="DS182" s="15"/>
      <c r="DT182" s="1"/>
      <c r="DU182" s="3"/>
      <c r="DV182" s="7"/>
      <c r="DW182" s="3"/>
      <c r="DX182" s="4"/>
      <c r="DY182" s="15"/>
      <c r="DZ182" s="1"/>
      <c r="EA182" s="3"/>
      <c r="EB182" s="7"/>
      <c r="EC182" s="3"/>
      <c r="ED182" s="4"/>
      <c r="EE182" s="15"/>
      <c r="EF182" s="130">
        <f>'Multipliers for tiers'!$I$4*SUM(CV182,CY182,DB182,DE182,DH182,DQ182,DN182,DT182,DK182,DW182,DZ182,EC182)+'Multipliers for tiers'!$I$5*SUM(CW182,CZ182,DC182,DF182,DI182,DR182,DO182,DU182,DL182,DX182,EA182,ED182)+'Multipliers for tiers'!$I$6*SUM(CX182,DA182,DD182,DG182,DJ182,DS182,DP182,DV182,DM182,DY182,EB182,EE182)</f>
        <v>0</v>
      </c>
      <c r="EG182" s="144">
        <f t="shared" si="24"/>
        <v>0</v>
      </c>
      <c r="EH182" s="133" t="str">
        <f t="shared" si="25"/>
        <v xml:space="preserve"> </v>
      </c>
      <c r="EI182" s="164" t="str">
        <f>IFERROR(IF($M182='Progress check conditions'!$J$4,VLOOKUP($EH182,'Progress check conditions'!$K$4:$L$6,2,TRUE),IF($M182='Progress check conditions'!$J$7,VLOOKUP($EH182,'Progress check conditions'!$K$7:$L$9,2,TRUE),IF($M182='Progress check conditions'!$J$10,VLOOKUP($EH182,'Progress check conditions'!$K$10:$L$12,2,TRUE),IF($M182='Progress check conditions'!$J$13,VLOOKUP($EH182,'Progress check conditions'!$K$13:$L$15,2,TRUE),IF($M182='Progress check conditions'!$J$16,VLOOKUP($EH182,'Progress check conditions'!$K$16:$L$18,2,TRUE),IF($M182='Progress check conditions'!$J$19,VLOOKUP($EH182,'Progress check conditions'!$K$19:$L$21,2,TRUE),VLOOKUP($EH182,'Progress check conditions'!$K$22:$L$24,2,TRUE))))))),"No judgement")</f>
        <v>No judgement</v>
      </c>
      <c r="EJ182" s="115"/>
      <c r="EK182" s="116"/>
      <c r="EL182" s="117"/>
      <c r="EM182" s="1"/>
      <c r="EN182" s="4"/>
      <c r="EO182" s="16"/>
      <c r="EP182" s="8"/>
      <c r="EQ182" s="6"/>
      <c r="ER182" s="6"/>
      <c r="ES182" s="6"/>
      <c r="ET182" s="5"/>
      <c r="EU182" s="1"/>
      <c r="EV182" s="4"/>
      <c r="EW182" s="16"/>
      <c r="EX182" s="8"/>
      <c r="EY182" s="6"/>
      <c r="EZ182" s="4"/>
      <c r="FA182" s="16"/>
      <c r="FB182" s="9"/>
      <c r="FC182" s="1"/>
      <c r="FD182" s="4"/>
      <c r="FE182" s="16"/>
      <c r="FF182" s="8"/>
      <c r="FG182" s="6"/>
      <c r="FH182" s="4"/>
      <c r="FI182" s="16"/>
      <c r="FJ182" s="9"/>
      <c r="FK182" s="1"/>
      <c r="FL182" s="4"/>
      <c r="FM182" s="16"/>
      <c r="FN182" s="7"/>
      <c r="FO182" s="3"/>
      <c r="FP182" s="5"/>
      <c r="FQ182" s="5"/>
      <c r="FR182" s="15"/>
      <c r="FS182" s="1"/>
      <c r="FT182" s="4"/>
      <c r="FU182" s="16"/>
      <c r="FV182" s="7"/>
      <c r="FW182" s="3"/>
      <c r="FX182" s="5"/>
      <c r="FY182" s="5"/>
      <c r="FZ182" s="15"/>
      <c r="GA182" s="1"/>
      <c r="GB182" s="4"/>
      <c r="GC182" s="4"/>
      <c r="GD182" s="7"/>
      <c r="GE182" s="3"/>
      <c r="GF182" s="5"/>
      <c r="GG182" s="5"/>
      <c r="GH182" s="15"/>
      <c r="GI182" s="130">
        <f>'Multipliers for tiers'!$L$4*SUM(EM182,EQ182,EU182,EY182,FC182,FG182,FK182,FO182,FS182,FW182,GA182,GE182)+'Multipliers for tiers'!$L$5*SUM(EN182,ER182,EV182,EZ182,FD182,FH182,FL182,FP182,FT182,FX182,GB182,GF182)+'Multipliers for tiers'!$L$6*SUM(EO182,ES182,EW182,FA182,FE182,FI182,FM182,FQ182,FU182,FY182,GC182,GG182)+'Multipliers for tiers'!$L$7*SUM(EP182,ET182,EX182,FB182,FF182,FJ182,FN182,FR182,FV182,FZ182,GD182,GH182)</f>
        <v>0</v>
      </c>
      <c r="GJ182" s="144">
        <f t="shared" si="26"/>
        <v>0</v>
      </c>
      <c r="GK182" s="136" t="str">
        <f t="shared" si="27"/>
        <v xml:space="preserve"> </v>
      </c>
      <c r="GL182" s="164" t="str">
        <f>IFERROR(IF($M182='Progress check conditions'!$N$4,VLOOKUP($GK182,'Progress check conditions'!$O$4:$P$6,2,TRUE),IF($M182='Progress check conditions'!$N$7,VLOOKUP($GK182,'Progress check conditions'!$O$7:$P$9,2,TRUE),IF($M182='Progress check conditions'!$N$10,VLOOKUP($GK182,'Progress check conditions'!$O$10:$P$12,2,TRUE),IF($M182='Progress check conditions'!$N$13,VLOOKUP($GK182,'Progress check conditions'!$O$13:$P$15,2,TRUE),IF($M182='Progress check conditions'!$N$16,VLOOKUP($GK182,'Progress check conditions'!$O$16:$P$18,2,TRUE),IF($M182='Progress check conditions'!$N$19,VLOOKUP($GK182,'Progress check conditions'!$O$19:$P$21,2,TRUE),VLOOKUP($GK182,'Progress check conditions'!$O$22:$P$24,2,TRUE))))))),"No judgement")</f>
        <v>No judgement</v>
      </c>
      <c r="GM182" s="115"/>
      <c r="GN182" s="116"/>
      <c r="GO182" s="117"/>
      <c r="GP182" s="1"/>
      <c r="GQ182" s="4"/>
      <c r="GR182" s="4"/>
      <c r="GS182" s="8"/>
      <c r="GT182" s="6"/>
      <c r="GU182" s="6"/>
      <c r="GV182" s="6"/>
      <c r="GW182" s="5"/>
      <c r="GX182" s="1"/>
      <c r="GY182" s="4"/>
      <c r="GZ182" s="4"/>
      <c r="HA182" s="8"/>
      <c r="HB182" s="6"/>
      <c r="HC182" s="4"/>
      <c r="HD182" s="4"/>
      <c r="HE182" s="9"/>
      <c r="HF182" s="1"/>
      <c r="HG182" s="4"/>
      <c r="HH182" s="4"/>
      <c r="HI182" s="8"/>
      <c r="HJ182" s="6"/>
      <c r="HK182" s="4"/>
      <c r="HL182" s="4"/>
      <c r="HM182" s="9"/>
      <c r="HN182" s="130">
        <f>'Multipliers for tiers'!$O$4*SUM(GP182,GT182,GX182,HB182,HF182,HJ182)+'Multipliers for tiers'!$O$5*SUM(GQ182,GU182,GY182,HC182,HG182,HK182)+'Multipliers for tiers'!$O$6*SUM(GR182,GV182,GZ182,HD182,HH182,HL182)+'Multipliers for tiers'!$O$7*SUM(GS182,GW182,HA182,HE182,HI182,HM182)</f>
        <v>0</v>
      </c>
      <c r="HO182" s="144">
        <f t="shared" si="28"/>
        <v>0</v>
      </c>
      <c r="HP182" s="136" t="str">
        <f t="shared" si="29"/>
        <v xml:space="preserve"> </v>
      </c>
      <c r="HQ182" s="164" t="str">
        <f>IFERROR(IF($M182='Progress check conditions'!$N$4,VLOOKUP($HP182,'Progress check conditions'!$S$4:$T$6,2,TRUE),IF($M182='Progress check conditions'!$N$7,VLOOKUP($HP182,'Progress check conditions'!$S$7:$T$9,2,TRUE),IF($M182='Progress check conditions'!$N$10,VLOOKUP($HP182,'Progress check conditions'!$S$10:$T$12,2,TRUE),IF($M182='Progress check conditions'!$N$13,VLOOKUP($HP182,'Progress check conditions'!$S$13:$T$15,2,TRUE),IF($M182='Progress check conditions'!$N$16,VLOOKUP($HP182,'Progress check conditions'!$S$16:$T$18,2,TRUE),IF($M182='Progress check conditions'!$N$19,VLOOKUP($HP182,'Progress check conditions'!$S$19:$T$21,2,TRUE),VLOOKUP($HP182,'Progress check conditions'!$S$22:$T$24,2,TRUE))))))),"No judgement")</f>
        <v>No judgement</v>
      </c>
      <c r="HR182" s="115"/>
      <c r="HS182" s="116"/>
      <c r="HT182" s="117"/>
    </row>
    <row r="183" spans="1:228" x14ac:dyDescent="0.3">
      <c r="A183" s="156"/>
      <c r="B183" s="110"/>
      <c r="C183" s="111"/>
      <c r="D183" s="109"/>
      <c r="E183" s="112"/>
      <c r="F183" s="112"/>
      <c r="G183" s="112"/>
      <c r="H183" s="112"/>
      <c r="I183" s="113"/>
      <c r="J183" s="109"/>
      <c r="K183" s="113"/>
      <c r="L183" s="109"/>
      <c r="M183" s="114"/>
      <c r="N183" s="1"/>
      <c r="O183" s="5"/>
      <c r="P183" s="8"/>
      <c r="Q183" s="6"/>
      <c r="R183" s="5"/>
      <c r="S183" s="9"/>
      <c r="T183" s="1"/>
      <c r="U183" s="4"/>
      <c r="V183" s="8"/>
      <c r="W183" s="6"/>
      <c r="X183" s="4"/>
      <c r="Y183" s="9"/>
      <c r="Z183" s="1"/>
      <c r="AA183" s="4"/>
      <c r="AB183" s="8"/>
      <c r="AC183" s="6"/>
      <c r="AD183" s="4"/>
      <c r="AE183" s="9"/>
      <c r="AF183" s="1"/>
      <c r="AG183" s="3"/>
      <c r="AH183" s="7"/>
      <c r="AI183" s="3"/>
      <c r="AJ183" s="4"/>
      <c r="AK183" s="15"/>
      <c r="AL183" s="1"/>
      <c r="AM183" s="3"/>
      <c r="AN183" s="7"/>
      <c r="AO183" s="3"/>
      <c r="AP183" s="4"/>
      <c r="AQ183" s="15"/>
      <c r="AR183" s="1"/>
      <c r="AS183" s="3"/>
      <c r="AT183" s="43"/>
      <c r="AU183" s="130">
        <f>'Multipliers for tiers'!$C$4*SUM(N183,Q183,T183,W183,AF183,AC183,AI183,Z183,AL183,AO183,AR183)+'Multipliers for tiers'!$C$5*SUM(O183,R183,U183,X183,AG183,AD183,AJ183,AA183,AM183,AP183,AS183)+'Multipliers for tiers'!$C$6*SUM(P183,S183,V183,Y183,AH183,AE183,AK183,AB183,AN183,AQ183,AT183)</f>
        <v>0</v>
      </c>
      <c r="AV183" s="141">
        <f t="shared" si="20"/>
        <v>0</v>
      </c>
      <c r="AW183" s="151" t="str">
        <f t="shared" si="21"/>
        <v xml:space="preserve"> </v>
      </c>
      <c r="AX183" s="164" t="str">
        <f>IFERROR(IF($M183='Progress check conditions'!$B$4,VLOOKUP($AW183,'Progress check conditions'!$C$4:$D$6,2,TRUE),IF($M183='Progress check conditions'!$B$7,VLOOKUP($AW183,'Progress check conditions'!$C$7:$D$9,2,TRUE),IF($M183='Progress check conditions'!$B$10,VLOOKUP($AW183,'Progress check conditions'!$C$10:$D$12,2,TRUE),IF($M183='Progress check conditions'!$B$13,VLOOKUP($AW183,'Progress check conditions'!$C$13:$D$15,2,TRUE),IF($M183='Progress check conditions'!$B$16,VLOOKUP($AW183,'Progress check conditions'!$C$16:$D$18,2,TRUE),IF($M183='Progress check conditions'!$B$19,VLOOKUP($AW183,'Progress check conditions'!$C$19:$D$21,2,TRUE),VLOOKUP($AW183,'Progress check conditions'!$C$22:$D$24,2,TRUE))))))),"No judgement")</f>
        <v>No judgement</v>
      </c>
      <c r="AY183" s="115"/>
      <c r="AZ183" s="116"/>
      <c r="BA183" s="117"/>
      <c r="BB183" s="6"/>
      <c r="BC183" s="5"/>
      <c r="BD183" s="8"/>
      <c r="BE183" s="6"/>
      <c r="BF183" s="5"/>
      <c r="BG183" s="9"/>
      <c r="BH183" s="1"/>
      <c r="BI183" s="4"/>
      <c r="BJ183" s="8"/>
      <c r="BK183" s="6"/>
      <c r="BL183" s="4"/>
      <c r="BM183" s="9"/>
      <c r="BN183" s="1"/>
      <c r="BO183" s="4"/>
      <c r="BP183" s="8"/>
      <c r="BQ183" s="6"/>
      <c r="BR183" s="4"/>
      <c r="BS183" s="9"/>
      <c r="BT183" s="1"/>
      <c r="BU183" s="3"/>
      <c r="BV183" s="7"/>
      <c r="BW183" s="3"/>
      <c r="BX183" s="4"/>
      <c r="BY183" s="15"/>
      <c r="BZ183" s="1"/>
      <c r="CA183" s="3"/>
      <c r="CB183" s="7"/>
      <c r="CC183" s="3"/>
      <c r="CD183" s="4"/>
      <c r="CE183" s="15"/>
      <c r="CF183" s="1"/>
      <c r="CG183" s="3"/>
      <c r="CH183" s="7"/>
      <c r="CI183" s="2"/>
      <c r="CJ183" s="4"/>
      <c r="CK183" s="19"/>
      <c r="CL183" s="3"/>
      <c r="CM183" s="4"/>
      <c r="CN183" s="15"/>
      <c r="CO183" s="130">
        <f>'Multipliers for tiers'!$F$4*SUM(BB183,BE183,BH183,BK183,BN183,BQ183,BZ183,BW183,CC183,BT183,CF183,CI183,CL183)+'Multipliers for tiers'!$F$5*SUM(BC183,BF183,BI183,BL183,BO183,BR183,CA183,BX183,CD183,BU183,CG183,CJ183,CM183)+'Multipliers for tiers'!$F$6*SUM(BD183,BG183,BJ183,BM183,BP183,BS183,CB183,BY183,CE183,BV183,CH183,CK183,CN183)</f>
        <v>0</v>
      </c>
      <c r="CP183" s="144">
        <f t="shared" si="22"/>
        <v>0</v>
      </c>
      <c r="CQ183" s="133" t="str">
        <f t="shared" si="23"/>
        <v xml:space="preserve"> </v>
      </c>
      <c r="CR183" s="164" t="str">
        <f>IFERROR(IF($M183='Progress check conditions'!$F$4,VLOOKUP($CQ183,'Progress check conditions'!$G$4:$H$6,2,TRUE),IF($M183='Progress check conditions'!$F$7,VLOOKUP($CQ183,'Progress check conditions'!$G$7:$H$9,2,TRUE),IF($M183='Progress check conditions'!$F$10,VLOOKUP($CQ183,'Progress check conditions'!$G$10:$H$12,2,TRUE),IF($M183='Progress check conditions'!$F$13,VLOOKUP($CQ183,'Progress check conditions'!$G$13:$H$15,2,TRUE),IF($M183='Progress check conditions'!$F$16,VLOOKUP($CQ183,'Progress check conditions'!$G$16:$H$18,2,TRUE),IF($M183='Progress check conditions'!$F$19,VLOOKUP($CQ183,'Progress check conditions'!$G$19:$H$21,2,TRUE),VLOOKUP($CQ183,'Progress check conditions'!$G$22:$H$24,2,TRUE))))))),"No judgement")</f>
        <v>No judgement</v>
      </c>
      <c r="CS183" s="115"/>
      <c r="CT183" s="116"/>
      <c r="CU183" s="117"/>
      <c r="CV183" s="1"/>
      <c r="CW183" s="5"/>
      <c r="CX183" s="8"/>
      <c r="CY183" s="6"/>
      <c r="CZ183" s="5"/>
      <c r="DA183" s="9"/>
      <c r="DB183" s="1"/>
      <c r="DC183" s="4"/>
      <c r="DD183" s="8"/>
      <c r="DE183" s="6"/>
      <c r="DF183" s="4"/>
      <c r="DG183" s="9"/>
      <c r="DH183" s="1"/>
      <c r="DI183" s="4"/>
      <c r="DJ183" s="8"/>
      <c r="DK183" s="6"/>
      <c r="DL183" s="4"/>
      <c r="DM183" s="9"/>
      <c r="DN183" s="1"/>
      <c r="DO183" s="3"/>
      <c r="DP183" s="7"/>
      <c r="DQ183" s="3"/>
      <c r="DR183" s="4"/>
      <c r="DS183" s="15"/>
      <c r="DT183" s="1"/>
      <c r="DU183" s="3"/>
      <c r="DV183" s="7"/>
      <c r="DW183" s="3"/>
      <c r="DX183" s="4"/>
      <c r="DY183" s="15"/>
      <c r="DZ183" s="1"/>
      <c r="EA183" s="3"/>
      <c r="EB183" s="7"/>
      <c r="EC183" s="3"/>
      <c r="ED183" s="4"/>
      <c r="EE183" s="15"/>
      <c r="EF183" s="130">
        <f>'Multipliers for tiers'!$I$4*SUM(CV183,CY183,DB183,DE183,DH183,DQ183,DN183,DT183,DK183,DW183,DZ183,EC183)+'Multipliers for tiers'!$I$5*SUM(CW183,CZ183,DC183,DF183,DI183,DR183,DO183,DU183,DL183,DX183,EA183,ED183)+'Multipliers for tiers'!$I$6*SUM(CX183,DA183,DD183,DG183,DJ183,DS183,DP183,DV183,DM183,DY183,EB183,EE183)</f>
        <v>0</v>
      </c>
      <c r="EG183" s="144">
        <f t="shared" si="24"/>
        <v>0</v>
      </c>
      <c r="EH183" s="133" t="str">
        <f t="shared" si="25"/>
        <v xml:space="preserve"> </v>
      </c>
      <c r="EI183" s="164" t="str">
        <f>IFERROR(IF($M183='Progress check conditions'!$J$4,VLOOKUP($EH183,'Progress check conditions'!$K$4:$L$6,2,TRUE),IF($M183='Progress check conditions'!$J$7,VLOOKUP($EH183,'Progress check conditions'!$K$7:$L$9,2,TRUE),IF($M183='Progress check conditions'!$J$10,VLOOKUP($EH183,'Progress check conditions'!$K$10:$L$12,2,TRUE),IF($M183='Progress check conditions'!$J$13,VLOOKUP($EH183,'Progress check conditions'!$K$13:$L$15,2,TRUE),IF($M183='Progress check conditions'!$J$16,VLOOKUP($EH183,'Progress check conditions'!$K$16:$L$18,2,TRUE),IF($M183='Progress check conditions'!$J$19,VLOOKUP($EH183,'Progress check conditions'!$K$19:$L$21,2,TRUE),VLOOKUP($EH183,'Progress check conditions'!$K$22:$L$24,2,TRUE))))))),"No judgement")</f>
        <v>No judgement</v>
      </c>
      <c r="EJ183" s="115"/>
      <c r="EK183" s="116"/>
      <c r="EL183" s="117"/>
      <c r="EM183" s="1"/>
      <c r="EN183" s="4"/>
      <c r="EO183" s="16"/>
      <c r="EP183" s="8"/>
      <c r="EQ183" s="6"/>
      <c r="ER183" s="6"/>
      <c r="ES183" s="6"/>
      <c r="ET183" s="5"/>
      <c r="EU183" s="1"/>
      <c r="EV183" s="4"/>
      <c r="EW183" s="16"/>
      <c r="EX183" s="8"/>
      <c r="EY183" s="6"/>
      <c r="EZ183" s="4"/>
      <c r="FA183" s="16"/>
      <c r="FB183" s="9"/>
      <c r="FC183" s="1"/>
      <c r="FD183" s="4"/>
      <c r="FE183" s="16"/>
      <c r="FF183" s="8"/>
      <c r="FG183" s="6"/>
      <c r="FH183" s="4"/>
      <c r="FI183" s="16"/>
      <c r="FJ183" s="9"/>
      <c r="FK183" s="1"/>
      <c r="FL183" s="4"/>
      <c r="FM183" s="16"/>
      <c r="FN183" s="7"/>
      <c r="FO183" s="3"/>
      <c r="FP183" s="5"/>
      <c r="FQ183" s="5"/>
      <c r="FR183" s="15"/>
      <c r="FS183" s="1"/>
      <c r="FT183" s="4"/>
      <c r="FU183" s="16"/>
      <c r="FV183" s="7"/>
      <c r="FW183" s="3"/>
      <c r="FX183" s="5"/>
      <c r="FY183" s="5"/>
      <c r="FZ183" s="15"/>
      <c r="GA183" s="1"/>
      <c r="GB183" s="4"/>
      <c r="GC183" s="4"/>
      <c r="GD183" s="7"/>
      <c r="GE183" s="3"/>
      <c r="GF183" s="5"/>
      <c r="GG183" s="5"/>
      <c r="GH183" s="15"/>
      <c r="GI183" s="130">
        <f>'Multipliers for tiers'!$L$4*SUM(EM183,EQ183,EU183,EY183,FC183,FG183,FK183,FO183,FS183,FW183,GA183,GE183)+'Multipliers for tiers'!$L$5*SUM(EN183,ER183,EV183,EZ183,FD183,FH183,FL183,FP183,FT183,FX183,GB183,GF183)+'Multipliers for tiers'!$L$6*SUM(EO183,ES183,EW183,FA183,FE183,FI183,FM183,FQ183,FU183,FY183,GC183,GG183)+'Multipliers for tiers'!$L$7*SUM(EP183,ET183,EX183,FB183,FF183,FJ183,FN183,FR183,FV183,FZ183,GD183,GH183)</f>
        <v>0</v>
      </c>
      <c r="GJ183" s="144">
        <f t="shared" si="26"/>
        <v>0</v>
      </c>
      <c r="GK183" s="136" t="str">
        <f t="shared" si="27"/>
        <v xml:space="preserve"> </v>
      </c>
      <c r="GL183" s="164" t="str">
        <f>IFERROR(IF($M183='Progress check conditions'!$N$4,VLOOKUP($GK183,'Progress check conditions'!$O$4:$P$6,2,TRUE),IF($M183='Progress check conditions'!$N$7,VLOOKUP($GK183,'Progress check conditions'!$O$7:$P$9,2,TRUE),IF($M183='Progress check conditions'!$N$10,VLOOKUP($GK183,'Progress check conditions'!$O$10:$P$12,2,TRUE),IF($M183='Progress check conditions'!$N$13,VLOOKUP($GK183,'Progress check conditions'!$O$13:$P$15,2,TRUE),IF($M183='Progress check conditions'!$N$16,VLOOKUP($GK183,'Progress check conditions'!$O$16:$P$18,2,TRUE),IF($M183='Progress check conditions'!$N$19,VLOOKUP($GK183,'Progress check conditions'!$O$19:$P$21,2,TRUE),VLOOKUP($GK183,'Progress check conditions'!$O$22:$P$24,2,TRUE))))))),"No judgement")</f>
        <v>No judgement</v>
      </c>
      <c r="GM183" s="115"/>
      <c r="GN183" s="116"/>
      <c r="GO183" s="117"/>
      <c r="GP183" s="1"/>
      <c r="GQ183" s="4"/>
      <c r="GR183" s="4"/>
      <c r="GS183" s="8"/>
      <c r="GT183" s="6"/>
      <c r="GU183" s="6"/>
      <c r="GV183" s="6"/>
      <c r="GW183" s="5"/>
      <c r="GX183" s="1"/>
      <c r="GY183" s="4"/>
      <c r="GZ183" s="4"/>
      <c r="HA183" s="8"/>
      <c r="HB183" s="6"/>
      <c r="HC183" s="4"/>
      <c r="HD183" s="4"/>
      <c r="HE183" s="9"/>
      <c r="HF183" s="1"/>
      <c r="HG183" s="4"/>
      <c r="HH183" s="4"/>
      <c r="HI183" s="8"/>
      <c r="HJ183" s="6"/>
      <c r="HK183" s="4"/>
      <c r="HL183" s="4"/>
      <c r="HM183" s="9"/>
      <c r="HN183" s="130">
        <f>'Multipliers for tiers'!$O$4*SUM(GP183,GT183,GX183,HB183,HF183,HJ183)+'Multipliers for tiers'!$O$5*SUM(GQ183,GU183,GY183,HC183,HG183,HK183)+'Multipliers for tiers'!$O$6*SUM(GR183,GV183,GZ183,HD183,HH183,HL183)+'Multipliers for tiers'!$O$7*SUM(GS183,GW183,HA183,HE183,HI183,HM183)</f>
        <v>0</v>
      </c>
      <c r="HO183" s="144">
        <f t="shared" si="28"/>
        <v>0</v>
      </c>
      <c r="HP183" s="136" t="str">
        <f t="shared" si="29"/>
        <v xml:space="preserve"> </v>
      </c>
      <c r="HQ183" s="164" t="str">
        <f>IFERROR(IF($M183='Progress check conditions'!$N$4,VLOOKUP($HP183,'Progress check conditions'!$S$4:$T$6,2,TRUE),IF($M183='Progress check conditions'!$N$7,VLOOKUP($HP183,'Progress check conditions'!$S$7:$T$9,2,TRUE),IF($M183='Progress check conditions'!$N$10,VLOOKUP($HP183,'Progress check conditions'!$S$10:$T$12,2,TRUE),IF($M183='Progress check conditions'!$N$13,VLOOKUP($HP183,'Progress check conditions'!$S$13:$T$15,2,TRUE),IF($M183='Progress check conditions'!$N$16,VLOOKUP($HP183,'Progress check conditions'!$S$16:$T$18,2,TRUE),IF($M183='Progress check conditions'!$N$19,VLOOKUP($HP183,'Progress check conditions'!$S$19:$T$21,2,TRUE),VLOOKUP($HP183,'Progress check conditions'!$S$22:$T$24,2,TRUE))))))),"No judgement")</f>
        <v>No judgement</v>
      </c>
      <c r="HR183" s="115"/>
      <c r="HS183" s="116"/>
      <c r="HT183" s="117"/>
    </row>
    <row r="184" spans="1:228" x14ac:dyDescent="0.3">
      <c r="A184" s="156"/>
      <c r="B184" s="110"/>
      <c r="C184" s="111"/>
      <c r="D184" s="109"/>
      <c r="E184" s="112"/>
      <c r="F184" s="112"/>
      <c r="G184" s="112"/>
      <c r="H184" s="112"/>
      <c r="I184" s="113"/>
      <c r="J184" s="109"/>
      <c r="K184" s="113"/>
      <c r="L184" s="109"/>
      <c r="M184" s="114"/>
      <c r="N184" s="1"/>
      <c r="O184" s="5"/>
      <c r="P184" s="8"/>
      <c r="Q184" s="6"/>
      <c r="R184" s="5"/>
      <c r="S184" s="9"/>
      <c r="T184" s="1"/>
      <c r="U184" s="4"/>
      <c r="V184" s="8"/>
      <c r="W184" s="6"/>
      <c r="X184" s="4"/>
      <c r="Y184" s="9"/>
      <c r="Z184" s="1"/>
      <c r="AA184" s="4"/>
      <c r="AB184" s="8"/>
      <c r="AC184" s="6"/>
      <c r="AD184" s="4"/>
      <c r="AE184" s="9"/>
      <c r="AF184" s="1"/>
      <c r="AG184" s="3"/>
      <c r="AH184" s="7"/>
      <c r="AI184" s="3"/>
      <c r="AJ184" s="4"/>
      <c r="AK184" s="15"/>
      <c r="AL184" s="1"/>
      <c r="AM184" s="3"/>
      <c r="AN184" s="7"/>
      <c r="AO184" s="3"/>
      <c r="AP184" s="4"/>
      <c r="AQ184" s="15"/>
      <c r="AR184" s="1"/>
      <c r="AS184" s="3"/>
      <c r="AT184" s="43"/>
      <c r="AU184" s="130">
        <f>'Multipliers for tiers'!$C$4*SUM(N184,Q184,T184,W184,AF184,AC184,AI184,Z184,AL184,AO184,AR184)+'Multipliers for tiers'!$C$5*SUM(O184,R184,U184,X184,AG184,AD184,AJ184,AA184,AM184,AP184,AS184)+'Multipliers for tiers'!$C$6*SUM(P184,S184,V184,Y184,AH184,AE184,AK184,AB184,AN184,AQ184,AT184)</f>
        <v>0</v>
      </c>
      <c r="AV184" s="141">
        <f t="shared" si="20"/>
        <v>0</v>
      </c>
      <c r="AW184" s="151" t="str">
        <f t="shared" si="21"/>
        <v xml:space="preserve"> </v>
      </c>
      <c r="AX184" s="164" t="str">
        <f>IFERROR(IF($M184='Progress check conditions'!$B$4,VLOOKUP($AW184,'Progress check conditions'!$C$4:$D$6,2,TRUE),IF($M184='Progress check conditions'!$B$7,VLOOKUP($AW184,'Progress check conditions'!$C$7:$D$9,2,TRUE),IF($M184='Progress check conditions'!$B$10,VLOOKUP($AW184,'Progress check conditions'!$C$10:$D$12,2,TRUE),IF($M184='Progress check conditions'!$B$13,VLOOKUP($AW184,'Progress check conditions'!$C$13:$D$15,2,TRUE),IF($M184='Progress check conditions'!$B$16,VLOOKUP($AW184,'Progress check conditions'!$C$16:$D$18,2,TRUE),IF($M184='Progress check conditions'!$B$19,VLOOKUP($AW184,'Progress check conditions'!$C$19:$D$21,2,TRUE),VLOOKUP($AW184,'Progress check conditions'!$C$22:$D$24,2,TRUE))))))),"No judgement")</f>
        <v>No judgement</v>
      </c>
      <c r="AY184" s="115"/>
      <c r="AZ184" s="116"/>
      <c r="BA184" s="117"/>
      <c r="BB184" s="6"/>
      <c r="BC184" s="5"/>
      <c r="BD184" s="8"/>
      <c r="BE184" s="6"/>
      <c r="BF184" s="5"/>
      <c r="BG184" s="9"/>
      <c r="BH184" s="1"/>
      <c r="BI184" s="4"/>
      <c r="BJ184" s="8"/>
      <c r="BK184" s="6"/>
      <c r="BL184" s="4"/>
      <c r="BM184" s="9"/>
      <c r="BN184" s="1"/>
      <c r="BO184" s="4"/>
      <c r="BP184" s="8"/>
      <c r="BQ184" s="6"/>
      <c r="BR184" s="4"/>
      <c r="BS184" s="9"/>
      <c r="BT184" s="1"/>
      <c r="BU184" s="3"/>
      <c r="BV184" s="7"/>
      <c r="BW184" s="3"/>
      <c r="BX184" s="4"/>
      <c r="BY184" s="15"/>
      <c r="BZ184" s="1"/>
      <c r="CA184" s="3"/>
      <c r="CB184" s="7"/>
      <c r="CC184" s="3"/>
      <c r="CD184" s="4"/>
      <c r="CE184" s="15"/>
      <c r="CF184" s="1"/>
      <c r="CG184" s="3"/>
      <c r="CH184" s="7"/>
      <c r="CI184" s="2"/>
      <c r="CJ184" s="4"/>
      <c r="CK184" s="19"/>
      <c r="CL184" s="3"/>
      <c r="CM184" s="4"/>
      <c r="CN184" s="15"/>
      <c r="CO184" s="130">
        <f>'Multipliers for tiers'!$F$4*SUM(BB184,BE184,BH184,BK184,BN184,BQ184,BZ184,BW184,CC184,BT184,CF184,CI184,CL184)+'Multipliers for tiers'!$F$5*SUM(BC184,BF184,BI184,BL184,BO184,BR184,CA184,BX184,CD184,BU184,CG184,CJ184,CM184)+'Multipliers for tiers'!$F$6*SUM(BD184,BG184,BJ184,BM184,BP184,BS184,CB184,BY184,CE184,BV184,CH184,CK184,CN184)</f>
        <v>0</v>
      </c>
      <c r="CP184" s="144">
        <f t="shared" si="22"/>
        <v>0</v>
      </c>
      <c r="CQ184" s="133" t="str">
        <f t="shared" si="23"/>
        <v xml:space="preserve"> </v>
      </c>
      <c r="CR184" s="164" t="str">
        <f>IFERROR(IF($M184='Progress check conditions'!$F$4,VLOOKUP($CQ184,'Progress check conditions'!$G$4:$H$6,2,TRUE),IF($M184='Progress check conditions'!$F$7,VLOOKUP($CQ184,'Progress check conditions'!$G$7:$H$9,2,TRUE),IF($M184='Progress check conditions'!$F$10,VLOOKUP($CQ184,'Progress check conditions'!$G$10:$H$12,2,TRUE),IF($M184='Progress check conditions'!$F$13,VLOOKUP($CQ184,'Progress check conditions'!$G$13:$H$15,2,TRUE),IF($M184='Progress check conditions'!$F$16,VLOOKUP($CQ184,'Progress check conditions'!$G$16:$H$18,2,TRUE),IF($M184='Progress check conditions'!$F$19,VLOOKUP($CQ184,'Progress check conditions'!$G$19:$H$21,2,TRUE),VLOOKUP($CQ184,'Progress check conditions'!$G$22:$H$24,2,TRUE))))))),"No judgement")</f>
        <v>No judgement</v>
      </c>
      <c r="CS184" s="115"/>
      <c r="CT184" s="116"/>
      <c r="CU184" s="117"/>
      <c r="CV184" s="1"/>
      <c r="CW184" s="5"/>
      <c r="CX184" s="8"/>
      <c r="CY184" s="6"/>
      <c r="CZ184" s="5"/>
      <c r="DA184" s="9"/>
      <c r="DB184" s="1"/>
      <c r="DC184" s="4"/>
      <c r="DD184" s="8"/>
      <c r="DE184" s="6"/>
      <c r="DF184" s="4"/>
      <c r="DG184" s="9"/>
      <c r="DH184" s="1"/>
      <c r="DI184" s="4"/>
      <c r="DJ184" s="8"/>
      <c r="DK184" s="6"/>
      <c r="DL184" s="4"/>
      <c r="DM184" s="9"/>
      <c r="DN184" s="1"/>
      <c r="DO184" s="3"/>
      <c r="DP184" s="7"/>
      <c r="DQ184" s="3"/>
      <c r="DR184" s="4"/>
      <c r="DS184" s="15"/>
      <c r="DT184" s="1"/>
      <c r="DU184" s="3"/>
      <c r="DV184" s="7"/>
      <c r="DW184" s="3"/>
      <c r="DX184" s="4"/>
      <c r="DY184" s="15"/>
      <c r="DZ184" s="1"/>
      <c r="EA184" s="3"/>
      <c r="EB184" s="7"/>
      <c r="EC184" s="3"/>
      <c r="ED184" s="4"/>
      <c r="EE184" s="15"/>
      <c r="EF184" s="130">
        <f>'Multipliers for tiers'!$I$4*SUM(CV184,CY184,DB184,DE184,DH184,DQ184,DN184,DT184,DK184,DW184,DZ184,EC184)+'Multipliers for tiers'!$I$5*SUM(CW184,CZ184,DC184,DF184,DI184,DR184,DO184,DU184,DL184,DX184,EA184,ED184)+'Multipliers for tiers'!$I$6*SUM(CX184,DA184,DD184,DG184,DJ184,DS184,DP184,DV184,DM184,DY184,EB184,EE184)</f>
        <v>0</v>
      </c>
      <c r="EG184" s="144">
        <f t="shared" si="24"/>
        <v>0</v>
      </c>
      <c r="EH184" s="133" t="str">
        <f t="shared" si="25"/>
        <v xml:space="preserve"> </v>
      </c>
      <c r="EI184" s="164" t="str">
        <f>IFERROR(IF($M184='Progress check conditions'!$J$4,VLOOKUP($EH184,'Progress check conditions'!$K$4:$L$6,2,TRUE),IF($M184='Progress check conditions'!$J$7,VLOOKUP($EH184,'Progress check conditions'!$K$7:$L$9,2,TRUE),IF($M184='Progress check conditions'!$J$10,VLOOKUP($EH184,'Progress check conditions'!$K$10:$L$12,2,TRUE),IF($M184='Progress check conditions'!$J$13,VLOOKUP($EH184,'Progress check conditions'!$K$13:$L$15,2,TRUE),IF($M184='Progress check conditions'!$J$16,VLOOKUP($EH184,'Progress check conditions'!$K$16:$L$18,2,TRUE),IF($M184='Progress check conditions'!$J$19,VLOOKUP($EH184,'Progress check conditions'!$K$19:$L$21,2,TRUE),VLOOKUP($EH184,'Progress check conditions'!$K$22:$L$24,2,TRUE))))))),"No judgement")</f>
        <v>No judgement</v>
      </c>
      <c r="EJ184" s="115"/>
      <c r="EK184" s="116"/>
      <c r="EL184" s="117"/>
      <c r="EM184" s="1"/>
      <c r="EN184" s="4"/>
      <c r="EO184" s="16"/>
      <c r="EP184" s="8"/>
      <c r="EQ184" s="6"/>
      <c r="ER184" s="6"/>
      <c r="ES184" s="6"/>
      <c r="ET184" s="5"/>
      <c r="EU184" s="1"/>
      <c r="EV184" s="4"/>
      <c r="EW184" s="16"/>
      <c r="EX184" s="8"/>
      <c r="EY184" s="6"/>
      <c r="EZ184" s="4"/>
      <c r="FA184" s="16"/>
      <c r="FB184" s="9"/>
      <c r="FC184" s="1"/>
      <c r="FD184" s="4"/>
      <c r="FE184" s="16"/>
      <c r="FF184" s="8"/>
      <c r="FG184" s="6"/>
      <c r="FH184" s="4"/>
      <c r="FI184" s="16"/>
      <c r="FJ184" s="9"/>
      <c r="FK184" s="1"/>
      <c r="FL184" s="4"/>
      <c r="FM184" s="16"/>
      <c r="FN184" s="7"/>
      <c r="FO184" s="3"/>
      <c r="FP184" s="5"/>
      <c r="FQ184" s="5"/>
      <c r="FR184" s="15"/>
      <c r="FS184" s="1"/>
      <c r="FT184" s="4"/>
      <c r="FU184" s="16"/>
      <c r="FV184" s="7"/>
      <c r="FW184" s="3"/>
      <c r="FX184" s="5"/>
      <c r="FY184" s="5"/>
      <c r="FZ184" s="15"/>
      <c r="GA184" s="1"/>
      <c r="GB184" s="4"/>
      <c r="GC184" s="4"/>
      <c r="GD184" s="7"/>
      <c r="GE184" s="3"/>
      <c r="GF184" s="5"/>
      <c r="GG184" s="5"/>
      <c r="GH184" s="15"/>
      <c r="GI184" s="130">
        <f>'Multipliers for tiers'!$L$4*SUM(EM184,EQ184,EU184,EY184,FC184,FG184,FK184,FO184,FS184,FW184,GA184,GE184)+'Multipliers for tiers'!$L$5*SUM(EN184,ER184,EV184,EZ184,FD184,FH184,FL184,FP184,FT184,FX184,GB184,GF184)+'Multipliers for tiers'!$L$6*SUM(EO184,ES184,EW184,FA184,FE184,FI184,FM184,FQ184,FU184,FY184,GC184,GG184)+'Multipliers for tiers'!$L$7*SUM(EP184,ET184,EX184,FB184,FF184,FJ184,FN184,FR184,FV184,FZ184,GD184,GH184)</f>
        <v>0</v>
      </c>
      <c r="GJ184" s="144">
        <f t="shared" si="26"/>
        <v>0</v>
      </c>
      <c r="GK184" s="136" t="str">
        <f t="shared" si="27"/>
        <v xml:space="preserve"> </v>
      </c>
      <c r="GL184" s="164" t="str">
        <f>IFERROR(IF($M184='Progress check conditions'!$N$4,VLOOKUP($GK184,'Progress check conditions'!$O$4:$P$6,2,TRUE),IF($M184='Progress check conditions'!$N$7,VLOOKUP($GK184,'Progress check conditions'!$O$7:$P$9,2,TRUE),IF($M184='Progress check conditions'!$N$10,VLOOKUP($GK184,'Progress check conditions'!$O$10:$P$12,2,TRUE),IF($M184='Progress check conditions'!$N$13,VLOOKUP($GK184,'Progress check conditions'!$O$13:$P$15,2,TRUE),IF($M184='Progress check conditions'!$N$16,VLOOKUP($GK184,'Progress check conditions'!$O$16:$P$18,2,TRUE),IF($M184='Progress check conditions'!$N$19,VLOOKUP($GK184,'Progress check conditions'!$O$19:$P$21,2,TRUE),VLOOKUP($GK184,'Progress check conditions'!$O$22:$P$24,2,TRUE))))))),"No judgement")</f>
        <v>No judgement</v>
      </c>
      <c r="GM184" s="115"/>
      <c r="GN184" s="116"/>
      <c r="GO184" s="117"/>
      <c r="GP184" s="1"/>
      <c r="GQ184" s="4"/>
      <c r="GR184" s="4"/>
      <c r="GS184" s="8"/>
      <c r="GT184" s="6"/>
      <c r="GU184" s="6"/>
      <c r="GV184" s="6"/>
      <c r="GW184" s="5"/>
      <c r="GX184" s="1"/>
      <c r="GY184" s="4"/>
      <c r="GZ184" s="4"/>
      <c r="HA184" s="8"/>
      <c r="HB184" s="6"/>
      <c r="HC184" s="4"/>
      <c r="HD184" s="4"/>
      <c r="HE184" s="9"/>
      <c r="HF184" s="1"/>
      <c r="HG184" s="4"/>
      <c r="HH184" s="4"/>
      <c r="HI184" s="8"/>
      <c r="HJ184" s="6"/>
      <c r="HK184" s="4"/>
      <c r="HL184" s="4"/>
      <c r="HM184" s="9"/>
      <c r="HN184" s="130">
        <f>'Multipliers for tiers'!$O$4*SUM(GP184,GT184,GX184,HB184,HF184,HJ184)+'Multipliers for tiers'!$O$5*SUM(GQ184,GU184,GY184,HC184,HG184,HK184)+'Multipliers for tiers'!$O$6*SUM(GR184,GV184,GZ184,HD184,HH184,HL184)+'Multipliers for tiers'!$O$7*SUM(GS184,GW184,HA184,HE184,HI184,HM184)</f>
        <v>0</v>
      </c>
      <c r="HO184" s="144">
        <f t="shared" si="28"/>
        <v>0</v>
      </c>
      <c r="HP184" s="136" t="str">
        <f t="shared" si="29"/>
        <v xml:space="preserve"> </v>
      </c>
      <c r="HQ184" s="164" t="str">
        <f>IFERROR(IF($M184='Progress check conditions'!$N$4,VLOOKUP($HP184,'Progress check conditions'!$S$4:$T$6,2,TRUE),IF($M184='Progress check conditions'!$N$7,VLOOKUP($HP184,'Progress check conditions'!$S$7:$T$9,2,TRUE),IF($M184='Progress check conditions'!$N$10,VLOOKUP($HP184,'Progress check conditions'!$S$10:$T$12,2,TRUE),IF($M184='Progress check conditions'!$N$13,VLOOKUP($HP184,'Progress check conditions'!$S$13:$T$15,2,TRUE),IF($M184='Progress check conditions'!$N$16,VLOOKUP($HP184,'Progress check conditions'!$S$16:$T$18,2,TRUE),IF($M184='Progress check conditions'!$N$19,VLOOKUP($HP184,'Progress check conditions'!$S$19:$T$21,2,TRUE),VLOOKUP($HP184,'Progress check conditions'!$S$22:$T$24,2,TRUE))))))),"No judgement")</f>
        <v>No judgement</v>
      </c>
      <c r="HR184" s="115"/>
      <c r="HS184" s="116"/>
      <c r="HT184" s="117"/>
    </row>
    <row r="185" spans="1:228" x14ac:dyDescent="0.3">
      <c r="A185" s="156"/>
      <c r="B185" s="110"/>
      <c r="C185" s="111"/>
      <c r="D185" s="109"/>
      <c r="E185" s="112"/>
      <c r="F185" s="112"/>
      <c r="G185" s="112"/>
      <c r="H185" s="112"/>
      <c r="I185" s="113"/>
      <c r="J185" s="109"/>
      <c r="K185" s="113"/>
      <c r="L185" s="109"/>
      <c r="M185" s="114"/>
      <c r="N185" s="1"/>
      <c r="O185" s="5"/>
      <c r="P185" s="8"/>
      <c r="Q185" s="6"/>
      <c r="R185" s="5"/>
      <c r="S185" s="9"/>
      <c r="T185" s="1"/>
      <c r="U185" s="4"/>
      <c r="V185" s="8"/>
      <c r="W185" s="6"/>
      <c r="X185" s="4"/>
      <c r="Y185" s="9"/>
      <c r="Z185" s="1"/>
      <c r="AA185" s="4"/>
      <c r="AB185" s="8"/>
      <c r="AC185" s="6"/>
      <c r="AD185" s="4"/>
      <c r="AE185" s="9"/>
      <c r="AF185" s="1"/>
      <c r="AG185" s="3"/>
      <c r="AH185" s="7"/>
      <c r="AI185" s="3"/>
      <c r="AJ185" s="4"/>
      <c r="AK185" s="15"/>
      <c r="AL185" s="1"/>
      <c r="AM185" s="3"/>
      <c r="AN185" s="7"/>
      <c r="AO185" s="3"/>
      <c r="AP185" s="4"/>
      <c r="AQ185" s="15"/>
      <c r="AR185" s="1"/>
      <c r="AS185" s="3"/>
      <c r="AT185" s="43"/>
      <c r="AU185" s="130">
        <f>'Multipliers for tiers'!$C$4*SUM(N185,Q185,T185,W185,AF185,AC185,AI185,Z185,AL185,AO185,AR185)+'Multipliers for tiers'!$C$5*SUM(O185,R185,U185,X185,AG185,AD185,AJ185,AA185,AM185,AP185,AS185)+'Multipliers for tiers'!$C$6*SUM(P185,S185,V185,Y185,AH185,AE185,AK185,AB185,AN185,AQ185,AT185)</f>
        <v>0</v>
      </c>
      <c r="AV185" s="141">
        <f t="shared" si="20"/>
        <v>0</v>
      </c>
      <c r="AW185" s="151" t="str">
        <f t="shared" si="21"/>
        <v xml:space="preserve"> </v>
      </c>
      <c r="AX185" s="164" t="str">
        <f>IFERROR(IF($M185='Progress check conditions'!$B$4,VLOOKUP($AW185,'Progress check conditions'!$C$4:$D$6,2,TRUE),IF($M185='Progress check conditions'!$B$7,VLOOKUP($AW185,'Progress check conditions'!$C$7:$D$9,2,TRUE),IF($M185='Progress check conditions'!$B$10,VLOOKUP($AW185,'Progress check conditions'!$C$10:$D$12,2,TRUE),IF($M185='Progress check conditions'!$B$13,VLOOKUP($AW185,'Progress check conditions'!$C$13:$D$15,2,TRUE),IF($M185='Progress check conditions'!$B$16,VLOOKUP($AW185,'Progress check conditions'!$C$16:$D$18,2,TRUE),IF($M185='Progress check conditions'!$B$19,VLOOKUP($AW185,'Progress check conditions'!$C$19:$D$21,2,TRUE),VLOOKUP($AW185,'Progress check conditions'!$C$22:$D$24,2,TRUE))))))),"No judgement")</f>
        <v>No judgement</v>
      </c>
      <c r="AY185" s="115"/>
      <c r="AZ185" s="116"/>
      <c r="BA185" s="117"/>
      <c r="BB185" s="6"/>
      <c r="BC185" s="5"/>
      <c r="BD185" s="8"/>
      <c r="BE185" s="6"/>
      <c r="BF185" s="5"/>
      <c r="BG185" s="9"/>
      <c r="BH185" s="1"/>
      <c r="BI185" s="4"/>
      <c r="BJ185" s="8"/>
      <c r="BK185" s="6"/>
      <c r="BL185" s="4"/>
      <c r="BM185" s="9"/>
      <c r="BN185" s="1"/>
      <c r="BO185" s="4"/>
      <c r="BP185" s="8"/>
      <c r="BQ185" s="6"/>
      <c r="BR185" s="4"/>
      <c r="BS185" s="9"/>
      <c r="BT185" s="1"/>
      <c r="BU185" s="3"/>
      <c r="BV185" s="7"/>
      <c r="BW185" s="3"/>
      <c r="BX185" s="4"/>
      <c r="BY185" s="15"/>
      <c r="BZ185" s="1"/>
      <c r="CA185" s="3"/>
      <c r="CB185" s="7"/>
      <c r="CC185" s="3"/>
      <c r="CD185" s="4"/>
      <c r="CE185" s="15"/>
      <c r="CF185" s="1"/>
      <c r="CG185" s="3"/>
      <c r="CH185" s="7"/>
      <c r="CI185" s="2"/>
      <c r="CJ185" s="4"/>
      <c r="CK185" s="19"/>
      <c r="CL185" s="3"/>
      <c r="CM185" s="4"/>
      <c r="CN185" s="15"/>
      <c r="CO185" s="130">
        <f>'Multipliers for tiers'!$F$4*SUM(BB185,BE185,BH185,BK185,BN185,BQ185,BZ185,BW185,CC185,BT185,CF185,CI185,CL185)+'Multipliers for tiers'!$F$5*SUM(BC185,BF185,BI185,BL185,BO185,BR185,CA185,BX185,CD185,BU185,CG185,CJ185,CM185)+'Multipliers for tiers'!$F$6*SUM(BD185,BG185,BJ185,BM185,BP185,BS185,CB185,BY185,CE185,BV185,CH185,CK185,CN185)</f>
        <v>0</v>
      </c>
      <c r="CP185" s="144">
        <f t="shared" si="22"/>
        <v>0</v>
      </c>
      <c r="CQ185" s="133" t="str">
        <f t="shared" si="23"/>
        <v xml:space="preserve"> </v>
      </c>
      <c r="CR185" s="164" t="str">
        <f>IFERROR(IF($M185='Progress check conditions'!$F$4,VLOOKUP($CQ185,'Progress check conditions'!$G$4:$H$6,2,TRUE),IF($M185='Progress check conditions'!$F$7,VLOOKUP($CQ185,'Progress check conditions'!$G$7:$H$9,2,TRUE),IF($M185='Progress check conditions'!$F$10,VLOOKUP($CQ185,'Progress check conditions'!$G$10:$H$12,2,TRUE),IF($M185='Progress check conditions'!$F$13,VLOOKUP($CQ185,'Progress check conditions'!$G$13:$H$15,2,TRUE),IF($M185='Progress check conditions'!$F$16,VLOOKUP($CQ185,'Progress check conditions'!$G$16:$H$18,2,TRUE),IF($M185='Progress check conditions'!$F$19,VLOOKUP($CQ185,'Progress check conditions'!$G$19:$H$21,2,TRUE),VLOOKUP($CQ185,'Progress check conditions'!$G$22:$H$24,2,TRUE))))))),"No judgement")</f>
        <v>No judgement</v>
      </c>
      <c r="CS185" s="115"/>
      <c r="CT185" s="116"/>
      <c r="CU185" s="117"/>
      <c r="CV185" s="1"/>
      <c r="CW185" s="5"/>
      <c r="CX185" s="8"/>
      <c r="CY185" s="6"/>
      <c r="CZ185" s="5"/>
      <c r="DA185" s="9"/>
      <c r="DB185" s="1"/>
      <c r="DC185" s="4"/>
      <c r="DD185" s="8"/>
      <c r="DE185" s="6"/>
      <c r="DF185" s="4"/>
      <c r="DG185" s="9"/>
      <c r="DH185" s="1"/>
      <c r="DI185" s="4"/>
      <c r="DJ185" s="8"/>
      <c r="DK185" s="6"/>
      <c r="DL185" s="4"/>
      <c r="DM185" s="9"/>
      <c r="DN185" s="1"/>
      <c r="DO185" s="3"/>
      <c r="DP185" s="7"/>
      <c r="DQ185" s="3"/>
      <c r="DR185" s="4"/>
      <c r="DS185" s="15"/>
      <c r="DT185" s="1"/>
      <c r="DU185" s="3"/>
      <c r="DV185" s="7"/>
      <c r="DW185" s="3"/>
      <c r="DX185" s="4"/>
      <c r="DY185" s="15"/>
      <c r="DZ185" s="1"/>
      <c r="EA185" s="3"/>
      <c r="EB185" s="7"/>
      <c r="EC185" s="3"/>
      <c r="ED185" s="4"/>
      <c r="EE185" s="15"/>
      <c r="EF185" s="130">
        <f>'Multipliers for tiers'!$I$4*SUM(CV185,CY185,DB185,DE185,DH185,DQ185,DN185,DT185,DK185,DW185,DZ185,EC185)+'Multipliers for tiers'!$I$5*SUM(CW185,CZ185,DC185,DF185,DI185,DR185,DO185,DU185,DL185,DX185,EA185,ED185)+'Multipliers for tiers'!$I$6*SUM(CX185,DA185,DD185,DG185,DJ185,DS185,DP185,DV185,DM185,DY185,EB185,EE185)</f>
        <v>0</v>
      </c>
      <c r="EG185" s="144">
        <f t="shared" si="24"/>
        <v>0</v>
      </c>
      <c r="EH185" s="133" t="str">
        <f t="shared" si="25"/>
        <v xml:space="preserve"> </v>
      </c>
      <c r="EI185" s="164" t="str">
        <f>IFERROR(IF($M185='Progress check conditions'!$J$4,VLOOKUP($EH185,'Progress check conditions'!$K$4:$L$6,2,TRUE),IF($M185='Progress check conditions'!$J$7,VLOOKUP($EH185,'Progress check conditions'!$K$7:$L$9,2,TRUE),IF($M185='Progress check conditions'!$J$10,VLOOKUP($EH185,'Progress check conditions'!$K$10:$L$12,2,TRUE),IF($M185='Progress check conditions'!$J$13,VLOOKUP($EH185,'Progress check conditions'!$K$13:$L$15,2,TRUE),IF($M185='Progress check conditions'!$J$16,VLOOKUP($EH185,'Progress check conditions'!$K$16:$L$18,2,TRUE),IF($M185='Progress check conditions'!$J$19,VLOOKUP($EH185,'Progress check conditions'!$K$19:$L$21,2,TRUE),VLOOKUP($EH185,'Progress check conditions'!$K$22:$L$24,2,TRUE))))))),"No judgement")</f>
        <v>No judgement</v>
      </c>
      <c r="EJ185" s="115"/>
      <c r="EK185" s="116"/>
      <c r="EL185" s="117"/>
      <c r="EM185" s="1"/>
      <c r="EN185" s="4"/>
      <c r="EO185" s="16"/>
      <c r="EP185" s="8"/>
      <c r="EQ185" s="6"/>
      <c r="ER185" s="6"/>
      <c r="ES185" s="6"/>
      <c r="ET185" s="5"/>
      <c r="EU185" s="1"/>
      <c r="EV185" s="4"/>
      <c r="EW185" s="16"/>
      <c r="EX185" s="8"/>
      <c r="EY185" s="6"/>
      <c r="EZ185" s="4"/>
      <c r="FA185" s="16"/>
      <c r="FB185" s="9"/>
      <c r="FC185" s="1"/>
      <c r="FD185" s="4"/>
      <c r="FE185" s="16"/>
      <c r="FF185" s="8"/>
      <c r="FG185" s="6"/>
      <c r="FH185" s="4"/>
      <c r="FI185" s="16"/>
      <c r="FJ185" s="9"/>
      <c r="FK185" s="1"/>
      <c r="FL185" s="4"/>
      <c r="FM185" s="16"/>
      <c r="FN185" s="7"/>
      <c r="FO185" s="3"/>
      <c r="FP185" s="5"/>
      <c r="FQ185" s="5"/>
      <c r="FR185" s="15"/>
      <c r="FS185" s="1"/>
      <c r="FT185" s="4"/>
      <c r="FU185" s="16"/>
      <c r="FV185" s="7"/>
      <c r="FW185" s="3"/>
      <c r="FX185" s="5"/>
      <c r="FY185" s="5"/>
      <c r="FZ185" s="15"/>
      <c r="GA185" s="1"/>
      <c r="GB185" s="4"/>
      <c r="GC185" s="4"/>
      <c r="GD185" s="7"/>
      <c r="GE185" s="3"/>
      <c r="GF185" s="5"/>
      <c r="GG185" s="5"/>
      <c r="GH185" s="15"/>
      <c r="GI185" s="130">
        <f>'Multipliers for tiers'!$L$4*SUM(EM185,EQ185,EU185,EY185,FC185,FG185,FK185,FO185,FS185,FW185,GA185,GE185)+'Multipliers for tiers'!$L$5*SUM(EN185,ER185,EV185,EZ185,FD185,FH185,FL185,FP185,FT185,FX185,GB185,GF185)+'Multipliers for tiers'!$L$6*SUM(EO185,ES185,EW185,FA185,FE185,FI185,FM185,FQ185,FU185,FY185,GC185,GG185)+'Multipliers for tiers'!$L$7*SUM(EP185,ET185,EX185,FB185,FF185,FJ185,FN185,FR185,FV185,FZ185,GD185,GH185)</f>
        <v>0</v>
      </c>
      <c r="GJ185" s="144">
        <f t="shared" si="26"/>
        <v>0</v>
      </c>
      <c r="GK185" s="136" t="str">
        <f t="shared" si="27"/>
        <v xml:space="preserve"> </v>
      </c>
      <c r="GL185" s="164" t="str">
        <f>IFERROR(IF($M185='Progress check conditions'!$N$4,VLOOKUP($GK185,'Progress check conditions'!$O$4:$P$6,2,TRUE),IF($M185='Progress check conditions'!$N$7,VLOOKUP($GK185,'Progress check conditions'!$O$7:$P$9,2,TRUE),IF($M185='Progress check conditions'!$N$10,VLOOKUP($GK185,'Progress check conditions'!$O$10:$P$12,2,TRUE),IF($M185='Progress check conditions'!$N$13,VLOOKUP($GK185,'Progress check conditions'!$O$13:$P$15,2,TRUE),IF($M185='Progress check conditions'!$N$16,VLOOKUP($GK185,'Progress check conditions'!$O$16:$P$18,2,TRUE),IF($M185='Progress check conditions'!$N$19,VLOOKUP($GK185,'Progress check conditions'!$O$19:$P$21,2,TRUE),VLOOKUP($GK185,'Progress check conditions'!$O$22:$P$24,2,TRUE))))))),"No judgement")</f>
        <v>No judgement</v>
      </c>
      <c r="GM185" s="115"/>
      <c r="GN185" s="116"/>
      <c r="GO185" s="117"/>
      <c r="GP185" s="1"/>
      <c r="GQ185" s="4"/>
      <c r="GR185" s="4"/>
      <c r="GS185" s="8"/>
      <c r="GT185" s="6"/>
      <c r="GU185" s="6"/>
      <c r="GV185" s="6"/>
      <c r="GW185" s="5"/>
      <c r="GX185" s="1"/>
      <c r="GY185" s="4"/>
      <c r="GZ185" s="4"/>
      <c r="HA185" s="8"/>
      <c r="HB185" s="6"/>
      <c r="HC185" s="4"/>
      <c r="HD185" s="4"/>
      <c r="HE185" s="9"/>
      <c r="HF185" s="1"/>
      <c r="HG185" s="4"/>
      <c r="HH185" s="4"/>
      <c r="HI185" s="8"/>
      <c r="HJ185" s="6"/>
      <c r="HK185" s="4"/>
      <c r="HL185" s="4"/>
      <c r="HM185" s="9"/>
      <c r="HN185" s="130">
        <f>'Multipliers for tiers'!$O$4*SUM(GP185,GT185,GX185,HB185,HF185,HJ185)+'Multipliers for tiers'!$O$5*SUM(GQ185,GU185,GY185,HC185,HG185,HK185)+'Multipliers for tiers'!$O$6*SUM(GR185,GV185,GZ185,HD185,HH185,HL185)+'Multipliers for tiers'!$O$7*SUM(GS185,GW185,HA185,HE185,HI185,HM185)</f>
        <v>0</v>
      </c>
      <c r="HO185" s="144">
        <f t="shared" si="28"/>
        <v>0</v>
      </c>
      <c r="HP185" s="136" t="str">
        <f t="shared" si="29"/>
        <v xml:space="preserve"> </v>
      </c>
      <c r="HQ185" s="164" t="str">
        <f>IFERROR(IF($M185='Progress check conditions'!$N$4,VLOOKUP($HP185,'Progress check conditions'!$S$4:$T$6,2,TRUE),IF($M185='Progress check conditions'!$N$7,VLOOKUP($HP185,'Progress check conditions'!$S$7:$T$9,2,TRUE),IF($M185='Progress check conditions'!$N$10,VLOOKUP($HP185,'Progress check conditions'!$S$10:$T$12,2,TRUE),IF($M185='Progress check conditions'!$N$13,VLOOKUP($HP185,'Progress check conditions'!$S$13:$T$15,2,TRUE),IF($M185='Progress check conditions'!$N$16,VLOOKUP($HP185,'Progress check conditions'!$S$16:$T$18,2,TRUE),IF($M185='Progress check conditions'!$N$19,VLOOKUP($HP185,'Progress check conditions'!$S$19:$T$21,2,TRUE),VLOOKUP($HP185,'Progress check conditions'!$S$22:$T$24,2,TRUE))))))),"No judgement")</f>
        <v>No judgement</v>
      </c>
      <c r="HR185" s="115"/>
      <c r="HS185" s="116"/>
      <c r="HT185" s="117"/>
    </row>
    <row r="186" spans="1:228" x14ac:dyDescent="0.3">
      <c r="A186" s="156"/>
      <c r="B186" s="110"/>
      <c r="C186" s="111"/>
      <c r="D186" s="109"/>
      <c r="E186" s="112"/>
      <c r="F186" s="112"/>
      <c r="G186" s="112"/>
      <c r="H186" s="112"/>
      <c r="I186" s="113"/>
      <c r="J186" s="109"/>
      <c r="K186" s="113"/>
      <c r="L186" s="109"/>
      <c r="M186" s="114"/>
      <c r="N186" s="1"/>
      <c r="O186" s="5"/>
      <c r="P186" s="8"/>
      <c r="Q186" s="6"/>
      <c r="R186" s="5"/>
      <c r="S186" s="9"/>
      <c r="T186" s="1"/>
      <c r="U186" s="4"/>
      <c r="V186" s="8"/>
      <c r="W186" s="6"/>
      <c r="X186" s="4"/>
      <c r="Y186" s="9"/>
      <c r="Z186" s="1"/>
      <c r="AA186" s="4"/>
      <c r="AB186" s="8"/>
      <c r="AC186" s="6"/>
      <c r="AD186" s="4"/>
      <c r="AE186" s="9"/>
      <c r="AF186" s="1"/>
      <c r="AG186" s="3"/>
      <c r="AH186" s="7"/>
      <c r="AI186" s="3"/>
      <c r="AJ186" s="4"/>
      <c r="AK186" s="15"/>
      <c r="AL186" s="1"/>
      <c r="AM186" s="3"/>
      <c r="AN186" s="7"/>
      <c r="AO186" s="3"/>
      <c r="AP186" s="4"/>
      <c r="AQ186" s="15"/>
      <c r="AR186" s="1"/>
      <c r="AS186" s="3"/>
      <c r="AT186" s="43"/>
      <c r="AU186" s="130">
        <f>'Multipliers for tiers'!$C$4*SUM(N186,Q186,T186,W186,AF186,AC186,AI186,Z186,AL186,AO186,AR186)+'Multipliers for tiers'!$C$5*SUM(O186,R186,U186,X186,AG186,AD186,AJ186,AA186,AM186,AP186,AS186)+'Multipliers for tiers'!$C$6*SUM(P186,S186,V186,Y186,AH186,AE186,AK186,AB186,AN186,AQ186,AT186)</f>
        <v>0</v>
      </c>
      <c r="AV186" s="141">
        <f t="shared" si="20"/>
        <v>0</v>
      </c>
      <c r="AW186" s="151" t="str">
        <f t="shared" si="21"/>
        <v xml:space="preserve"> </v>
      </c>
      <c r="AX186" s="164" t="str">
        <f>IFERROR(IF($M186='Progress check conditions'!$B$4,VLOOKUP($AW186,'Progress check conditions'!$C$4:$D$6,2,TRUE),IF($M186='Progress check conditions'!$B$7,VLOOKUP($AW186,'Progress check conditions'!$C$7:$D$9,2,TRUE),IF($M186='Progress check conditions'!$B$10,VLOOKUP($AW186,'Progress check conditions'!$C$10:$D$12,2,TRUE),IF($M186='Progress check conditions'!$B$13,VLOOKUP($AW186,'Progress check conditions'!$C$13:$D$15,2,TRUE),IF($M186='Progress check conditions'!$B$16,VLOOKUP($AW186,'Progress check conditions'!$C$16:$D$18,2,TRUE),IF($M186='Progress check conditions'!$B$19,VLOOKUP($AW186,'Progress check conditions'!$C$19:$D$21,2,TRUE),VLOOKUP($AW186,'Progress check conditions'!$C$22:$D$24,2,TRUE))))))),"No judgement")</f>
        <v>No judgement</v>
      </c>
      <c r="AY186" s="115"/>
      <c r="AZ186" s="116"/>
      <c r="BA186" s="117"/>
      <c r="BB186" s="6"/>
      <c r="BC186" s="5"/>
      <c r="BD186" s="8"/>
      <c r="BE186" s="6"/>
      <c r="BF186" s="5"/>
      <c r="BG186" s="9"/>
      <c r="BH186" s="1"/>
      <c r="BI186" s="4"/>
      <c r="BJ186" s="8"/>
      <c r="BK186" s="6"/>
      <c r="BL186" s="4"/>
      <c r="BM186" s="9"/>
      <c r="BN186" s="1"/>
      <c r="BO186" s="4"/>
      <c r="BP186" s="8"/>
      <c r="BQ186" s="6"/>
      <c r="BR186" s="4"/>
      <c r="BS186" s="9"/>
      <c r="BT186" s="1"/>
      <c r="BU186" s="3"/>
      <c r="BV186" s="7"/>
      <c r="BW186" s="3"/>
      <c r="BX186" s="4"/>
      <c r="BY186" s="15"/>
      <c r="BZ186" s="1"/>
      <c r="CA186" s="3"/>
      <c r="CB186" s="7"/>
      <c r="CC186" s="3"/>
      <c r="CD186" s="4"/>
      <c r="CE186" s="15"/>
      <c r="CF186" s="1"/>
      <c r="CG186" s="3"/>
      <c r="CH186" s="7"/>
      <c r="CI186" s="2"/>
      <c r="CJ186" s="4"/>
      <c r="CK186" s="19"/>
      <c r="CL186" s="3"/>
      <c r="CM186" s="4"/>
      <c r="CN186" s="15"/>
      <c r="CO186" s="130">
        <f>'Multipliers for tiers'!$F$4*SUM(BB186,BE186,BH186,BK186,BN186,BQ186,BZ186,BW186,CC186,BT186,CF186,CI186,CL186)+'Multipliers for tiers'!$F$5*SUM(BC186,BF186,BI186,BL186,BO186,BR186,CA186,BX186,CD186,BU186,CG186,CJ186,CM186)+'Multipliers for tiers'!$F$6*SUM(BD186,BG186,BJ186,BM186,BP186,BS186,CB186,BY186,CE186,BV186,CH186,CK186,CN186)</f>
        <v>0</v>
      </c>
      <c r="CP186" s="144">
        <f t="shared" si="22"/>
        <v>0</v>
      </c>
      <c r="CQ186" s="133" t="str">
        <f t="shared" si="23"/>
        <v xml:space="preserve"> </v>
      </c>
      <c r="CR186" s="164" t="str">
        <f>IFERROR(IF($M186='Progress check conditions'!$F$4,VLOOKUP($CQ186,'Progress check conditions'!$G$4:$H$6,2,TRUE),IF($M186='Progress check conditions'!$F$7,VLOOKUP($CQ186,'Progress check conditions'!$G$7:$H$9,2,TRUE),IF($M186='Progress check conditions'!$F$10,VLOOKUP($CQ186,'Progress check conditions'!$G$10:$H$12,2,TRUE),IF($M186='Progress check conditions'!$F$13,VLOOKUP($CQ186,'Progress check conditions'!$G$13:$H$15,2,TRUE),IF($M186='Progress check conditions'!$F$16,VLOOKUP($CQ186,'Progress check conditions'!$G$16:$H$18,2,TRUE),IF($M186='Progress check conditions'!$F$19,VLOOKUP($CQ186,'Progress check conditions'!$G$19:$H$21,2,TRUE),VLOOKUP($CQ186,'Progress check conditions'!$G$22:$H$24,2,TRUE))))))),"No judgement")</f>
        <v>No judgement</v>
      </c>
      <c r="CS186" s="115"/>
      <c r="CT186" s="116"/>
      <c r="CU186" s="117"/>
      <c r="CV186" s="1"/>
      <c r="CW186" s="5"/>
      <c r="CX186" s="8"/>
      <c r="CY186" s="6"/>
      <c r="CZ186" s="5"/>
      <c r="DA186" s="9"/>
      <c r="DB186" s="1"/>
      <c r="DC186" s="4"/>
      <c r="DD186" s="8"/>
      <c r="DE186" s="6"/>
      <c r="DF186" s="4"/>
      <c r="DG186" s="9"/>
      <c r="DH186" s="1"/>
      <c r="DI186" s="4"/>
      <c r="DJ186" s="8"/>
      <c r="DK186" s="6"/>
      <c r="DL186" s="4"/>
      <c r="DM186" s="9"/>
      <c r="DN186" s="1"/>
      <c r="DO186" s="3"/>
      <c r="DP186" s="7"/>
      <c r="DQ186" s="3"/>
      <c r="DR186" s="4"/>
      <c r="DS186" s="15"/>
      <c r="DT186" s="1"/>
      <c r="DU186" s="3"/>
      <c r="DV186" s="7"/>
      <c r="DW186" s="3"/>
      <c r="DX186" s="4"/>
      <c r="DY186" s="15"/>
      <c r="DZ186" s="1"/>
      <c r="EA186" s="3"/>
      <c r="EB186" s="7"/>
      <c r="EC186" s="3"/>
      <c r="ED186" s="4"/>
      <c r="EE186" s="15"/>
      <c r="EF186" s="130">
        <f>'Multipliers for tiers'!$I$4*SUM(CV186,CY186,DB186,DE186,DH186,DQ186,DN186,DT186,DK186,DW186,DZ186,EC186)+'Multipliers for tiers'!$I$5*SUM(CW186,CZ186,DC186,DF186,DI186,DR186,DO186,DU186,DL186,DX186,EA186,ED186)+'Multipliers for tiers'!$I$6*SUM(CX186,DA186,DD186,DG186,DJ186,DS186,DP186,DV186,DM186,DY186,EB186,EE186)</f>
        <v>0</v>
      </c>
      <c r="EG186" s="144">
        <f t="shared" si="24"/>
        <v>0</v>
      </c>
      <c r="EH186" s="133" t="str">
        <f t="shared" si="25"/>
        <v xml:space="preserve"> </v>
      </c>
      <c r="EI186" s="164" t="str">
        <f>IFERROR(IF($M186='Progress check conditions'!$J$4,VLOOKUP($EH186,'Progress check conditions'!$K$4:$L$6,2,TRUE),IF($M186='Progress check conditions'!$J$7,VLOOKUP($EH186,'Progress check conditions'!$K$7:$L$9,2,TRUE),IF($M186='Progress check conditions'!$J$10,VLOOKUP($EH186,'Progress check conditions'!$K$10:$L$12,2,TRUE),IF($M186='Progress check conditions'!$J$13,VLOOKUP($EH186,'Progress check conditions'!$K$13:$L$15,2,TRUE),IF($M186='Progress check conditions'!$J$16,VLOOKUP($EH186,'Progress check conditions'!$K$16:$L$18,2,TRUE),IF($M186='Progress check conditions'!$J$19,VLOOKUP($EH186,'Progress check conditions'!$K$19:$L$21,2,TRUE),VLOOKUP($EH186,'Progress check conditions'!$K$22:$L$24,2,TRUE))))))),"No judgement")</f>
        <v>No judgement</v>
      </c>
      <c r="EJ186" s="115"/>
      <c r="EK186" s="116"/>
      <c r="EL186" s="117"/>
      <c r="EM186" s="1"/>
      <c r="EN186" s="4"/>
      <c r="EO186" s="16"/>
      <c r="EP186" s="8"/>
      <c r="EQ186" s="6"/>
      <c r="ER186" s="6"/>
      <c r="ES186" s="6"/>
      <c r="ET186" s="5"/>
      <c r="EU186" s="1"/>
      <c r="EV186" s="4"/>
      <c r="EW186" s="16"/>
      <c r="EX186" s="8"/>
      <c r="EY186" s="6"/>
      <c r="EZ186" s="4"/>
      <c r="FA186" s="16"/>
      <c r="FB186" s="9"/>
      <c r="FC186" s="1"/>
      <c r="FD186" s="4"/>
      <c r="FE186" s="16"/>
      <c r="FF186" s="8"/>
      <c r="FG186" s="6"/>
      <c r="FH186" s="4"/>
      <c r="FI186" s="16"/>
      <c r="FJ186" s="9"/>
      <c r="FK186" s="1"/>
      <c r="FL186" s="4"/>
      <c r="FM186" s="16"/>
      <c r="FN186" s="7"/>
      <c r="FO186" s="3"/>
      <c r="FP186" s="5"/>
      <c r="FQ186" s="5"/>
      <c r="FR186" s="15"/>
      <c r="FS186" s="1"/>
      <c r="FT186" s="4"/>
      <c r="FU186" s="16"/>
      <c r="FV186" s="7"/>
      <c r="FW186" s="3"/>
      <c r="FX186" s="5"/>
      <c r="FY186" s="5"/>
      <c r="FZ186" s="15"/>
      <c r="GA186" s="1"/>
      <c r="GB186" s="4"/>
      <c r="GC186" s="4"/>
      <c r="GD186" s="7"/>
      <c r="GE186" s="3"/>
      <c r="GF186" s="5"/>
      <c r="GG186" s="5"/>
      <c r="GH186" s="15"/>
      <c r="GI186" s="130">
        <f>'Multipliers for tiers'!$L$4*SUM(EM186,EQ186,EU186,EY186,FC186,FG186,FK186,FO186,FS186,FW186,GA186,GE186)+'Multipliers for tiers'!$L$5*SUM(EN186,ER186,EV186,EZ186,FD186,FH186,FL186,FP186,FT186,FX186,GB186,GF186)+'Multipliers for tiers'!$L$6*SUM(EO186,ES186,EW186,FA186,FE186,FI186,FM186,FQ186,FU186,FY186,GC186,GG186)+'Multipliers for tiers'!$L$7*SUM(EP186,ET186,EX186,FB186,FF186,FJ186,FN186,FR186,FV186,FZ186,GD186,GH186)</f>
        <v>0</v>
      </c>
      <c r="GJ186" s="144">
        <f t="shared" si="26"/>
        <v>0</v>
      </c>
      <c r="GK186" s="136" t="str">
        <f t="shared" si="27"/>
        <v xml:space="preserve"> </v>
      </c>
      <c r="GL186" s="164" t="str">
        <f>IFERROR(IF($M186='Progress check conditions'!$N$4,VLOOKUP($GK186,'Progress check conditions'!$O$4:$P$6,2,TRUE),IF($M186='Progress check conditions'!$N$7,VLOOKUP($GK186,'Progress check conditions'!$O$7:$P$9,2,TRUE),IF($M186='Progress check conditions'!$N$10,VLOOKUP($GK186,'Progress check conditions'!$O$10:$P$12,2,TRUE),IF($M186='Progress check conditions'!$N$13,VLOOKUP($GK186,'Progress check conditions'!$O$13:$P$15,2,TRUE),IF($M186='Progress check conditions'!$N$16,VLOOKUP($GK186,'Progress check conditions'!$O$16:$P$18,2,TRUE),IF($M186='Progress check conditions'!$N$19,VLOOKUP($GK186,'Progress check conditions'!$O$19:$P$21,2,TRUE),VLOOKUP($GK186,'Progress check conditions'!$O$22:$P$24,2,TRUE))))))),"No judgement")</f>
        <v>No judgement</v>
      </c>
      <c r="GM186" s="115"/>
      <c r="GN186" s="116"/>
      <c r="GO186" s="117"/>
      <c r="GP186" s="1"/>
      <c r="GQ186" s="4"/>
      <c r="GR186" s="4"/>
      <c r="GS186" s="8"/>
      <c r="GT186" s="6"/>
      <c r="GU186" s="6"/>
      <c r="GV186" s="6"/>
      <c r="GW186" s="5"/>
      <c r="GX186" s="1"/>
      <c r="GY186" s="4"/>
      <c r="GZ186" s="4"/>
      <c r="HA186" s="8"/>
      <c r="HB186" s="6"/>
      <c r="HC186" s="4"/>
      <c r="HD186" s="4"/>
      <c r="HE186" s="9"/>
      <c r="HF186" s="1"/>
      <c r="HG186" s="4"/>
      <c r="HH186" s="4"/>
      <c r="HI186" s="8"/>
      <c r="HJ186" s="6"/>
      <c r="HK186" s="4"/>
      <c r="HL186" s="4"/>
      <c r="HM186" s="9"/>
      <c r="HN186" s="130">
        <f>'Multipliers for tiers'!$O$4*SUM(GP186,GT186,GX186,HB186,HF186,HJ186)+'Multipliers for tiers'!$O$5*SUM(GQ186,GU186,GY186,HC186,HG186,HK186)+'Multipliers for tiers'!$O$6*SUM(GR186,GV186,GZ186,HD186,HH186,HL186)+'Multipliers for tiers'!$O$7*SUM(GS186,GW186,HA186,HE186,HI186,HM186)</f>
        <v>0</v>
      </c>
      <c r="HO186" s="144">
        <f t="shared" si="28"/>
        <v>0</v>
      </c>
      <c r="HP186" s="136" t="str">
        <f t="shared" si="29"/>
        <v xml:space="preserve"> </v>
      </c>
      <c r="HQ186" s="164" t="str">
        <f>IFERROR(IF($M186='Progress check conditions'!$N$4,VLOOKUP($HP186,'Progress check conditions'!$S$4:$T$6,2,TRUE),IF($M186='Progress check conditions'!$N$7,VLOOKUP($HP186,'Progress check conditions'!$S$7:$T$9,2,TRUE),IF($M186='Progress check conditions'!$N$10,VLOOKUP($HP186,'Progress check conditions'!$S$10:$T$12,2,TRUE),IF($M186='Progress check conditions'!$N$13,VLOOKUP($HP186,'Progress check conditions'!$S$13:$T$15,2,TRUE),IF($M186='Progress check conditions'!$N$16,VLOOKUP($HP186,'Progress check conditions'!$S$16:$T$18,2,TRUE),IF($M186='Progress check conditions'!$N$19,VLOOKUP($HP186,'Progress check conditions'!$S$19:$T$21,2,TRUE),VLOOKUP($HP186,'Progress check conditions'!$S$22:$T$24,2,TRUE))))))),"No judgement")</f>
        <v>No judgement</v>
      </c>
      <c r="HR186" s="115"/>
      <c r="HS186" s="116"/>
      <c r="HT186" s="117"/>
    </row>
    <row r="187" spans="1:228" x14ac:dyDescent="0.3">
      <c r="A187" s="156"/>
      <c r="B187" s="110"/>
      <c r="C187" s="111"/>
      <c r="D187" s="109"/>
      <c r="E187" s="112"/>
      <c r="F187" s="112"/>
      <c r="G187" s="112"/>
      <c r="H187" s="112"/>
      <c r="I187" s="113"/>
      <c r="J187" s="109"/>
      <c r="K187" s="113"/>
      <c r="L187" s="109"/>
      <c r="M187" s="114"/>
      <c r="N187" s="1"/>
      <c r="O187" s="5"/>
      <c r="P187" s="8"/>
      <c r="Q187" s="6"/>
      <c r="R187" s="5"/>
      <c r="S187" s="9"/>
      <c r="T187" s="1"/>
      <c r="U187" s="4"/>
      <c r="V187" s="8"/>
      <c r="W187" s="6"/>
      <c r="X187" s="4"/>
      <c r="Y187" s="9"/>
      <c r="Z187" s="1"/>
      <c r="AA187" s="4"/>
      <c r="AB187" s="8"/>
      <c r="AC187" s="6"/>
      <c r="AD187" s="4"/>
      <c r="AE187" s="9"/>
      <c r="AF187" s="1"/>
      <c r="AG187" s="3"/>
      <c r="AH187" s="7"/>
      <c r="AI187" s="3"/>
      <c r="AJ187" s="4"/>
      <c r="AK187" s="15"/>
      <c r="AL187" s="1"/>
      <c r="AM187" s="3"/>
      <c r="AN187" s="7"/>
      <c r="AO187" s="3"/>
      <c r="AP187" s="4"/>
      <c r="AQ187" s="15"/>
      <c r="AR187" s="1"/>
      <c r="AS187" s="3"/>
      <c r="AT187" s="43"/>
      <c r="AU187" s="130">
        <f>'Multipliers for tiers'!$C$4*SUM(N187,Q187,T187,W187,AF187,AC187,AI187,Z187,AL187,AO187,AR187)+'Multipliers for tiers'!$C$5*SUM(O187,R187,U187,X187,AG187,AD187,AJ187,AA187,AM187,AP187,AS187)+'Multipliers for tiers'!$C$6*SUM(P187,S187,V187,Y187,AH187,AE187,AK187,AB187,AN187,AQ187,AT187)</f>
        <v>0</v>
      </c>
      <c r="AV187" s="141">
        <f t="shared" si="20"/>
        <v>0</v>
      </c>
      <c r="AW187" s="151" t="str">
        <f t="shared" si="21"/>
        <v xml:space="preserve"> </v>
      </c>
      <c r="AX187" s="164" t="str">
        <f>IFERROR(IF($M187='Progress check conditions'!$B$4,VLOOKUP($AW187,'Progress check conditions'!$C$4:$D$6,2,TRUE),IF($M187='Progress check conditions'!$B$7,VLOOKUP($AW187,'Progress check conditions'!$C$7:$D$9,2,TRUE),IF($M187='Progress check conditions'!$B$10,VLOOKUP($AW187,'Progress check conditions'!$C$10:$D$12,2,TRUE),IF($M187='Progress check conditions'!$B$13,VLOOKUP($AW187,'Progress check conditions'!$C$13:$D$15,2,TRUE),IF($M187='Progress check conditions'!$B$16,VLOOKUP($AW187,'Progress check conditions'!$C$16:$D$18,2,TRUE),IF($M187='Progress check conditions'!$B$19,VLOOKUP($AW187,'Progress check conditions'!$C$19:$D$21,2,TRUE),VLOOKUP($AW187,'Progress check conditions'!$C$22:$D$24,2,TRUE))))))),"No judgement")</f>
        <v>No judgement</v>
      </c>
      <c r="AY187" s="115"/>
      <c r="AZ187" s="116"/>
      <c r="BA187" s="117"/>
      <c r="BB187" s="6"/>
      <c r="BC187" s="5"/>
      <c r="BD187" s="8"/>
      <c r="BE187" s="6"/>
      <c r="BF187" s="5"/>
      <c r="BG187" s="9"/>
      <c r="BH187" s="1"/>
      <c r="BI187" s="4"/>
      <c r="BJ187" s="8"/>
      <c r="BK187" s="6"/>
      <c r="BL187" s="4"/>
      <c r="BM187" s="9"/>
      <c r="BN187" s="1"/>
      <c r="BO187" s="4"/>
      <c r="BP187" s="8"/>
      <c r="BQ187" s="6"/>
      <c r="BR187" s="4"/>
      <c r="BS187" s="9"/>
      <c r="BT187" s="1"/>
      <c r="BU187" s="3"/>
      <c r="BV187" s="7"/>
      <c r="BW187" s="3"/>
      <c r="BX187" s="4"/>
      <c r="BY187" s="15"/>
      <c r="BZ187" s="1"/>
      <c r="CA187" s="3"/>
      <c r="CB187" s="7"/>
      <c r="CC187" s="3"/>
      <c r="CD187" s="4"/>
      <c r="CE187" s="15"/>
      <c r="CF187" s="1"/>
      <c r="CG187" s="3"/>
      <c r="CH187" s="7"/>
      <c r="CI187" s="2"/>
      <c r="CJ187" s="4"/>
      <c r="CK187" s="19"/>
      <c r="CL187" s="3"/>
      <c r="CM187" s="4"/>
      <c r="CN187" s="15"/>
      <c r="CO187" s="130">
        <f>'Multipliers for tiers'!$F$4*SUM(BB187,BE187,BH187,BK187,BN187,BQ187,BZ187,BW187,CC187,BT187,CF187,CI187,CL187)+'Multipliers for tiers'!$F$5*SUM(BC187,BF187,BI187,BL187,BO187,BR187,CA187,BX187,CD187,BU187,CG187,CJ187,CM187)+'Multipliers for tiers'!$F$6*SUM(BD187,BG187,BJ187,BM187,BP187,BS187,CB187,BY187,CE187,BV187,CH187,CK187,CN187)</f>
        <v>0</v>
      </c>
      <c r="CP187" s="144">
        <f t="shared" si="22"/>
        <v>0</v>
      </c>
      <c r="CQ187" s="133" t="str">
        <f t="shared" si="23"/>
        <v xml:space="preserve"> </v>
      </c>
      <c r="CR187" s="164" t="str">
        <f>IFERROR(IF($M187='Progress check conditions'!$F$4,VLOOKUP($CQ187,'Progress check conditions'!$G$4:$H$6,2,TRUE),IF($M187='Progress check conditions'!$F$7,VLOOKUP($CQ187,'Progress check conditions'!$G$7:$H$9,2,TRUE),IF($M187='Progress check conditions'!$F$10,VLOOKUP($CQ187,'Progress check conditions'!$G$10:$H$12,2,TRUE),IF($M187='Progress check conditions'!$F$13,VLOOKUP($CQ187,'Progress check conditions'!$G$13:$H$15,2,TRUE),IF($M187='Progress check conditions'!$F$16,VLOOKUP($CQ187,'Progress check conditions'!$G$16:$H$18,2,TRUE),IF($M187='Progress check conditions'!$F$19,VLOOKUP($CQ187,'Progress check conditions'!$G$19:$H$21,2,TRUE),VLOOKUP($CQ187,'Progress check conditions'!$G$22:$H$24,2,TRUE))))))),"No judgement")</f>
        <v>No judgement</v>
      </c>
      <c r="CS187" s="115"/>
      <c r="CT187" s="116"/>
      <c r="CU187" s="117"/>
      <c r="CV187" s="1"/>
      <c r="CW187" s="5"/>
      <c r="CX187" s="8"/>
      <c r="CY187" s="6"/>
      <c r="CZ187" s="5"/>
      <c r="DA187" s="9"/>
      <c r="DB187" s="1"/>
      <c r="DC187" s="4"/>
      <c r="DD187" s="8"/>
      <c r="DE187" s="6"/>
      <c r="DF187" s="4"/>
      <c r="DG187" s="9"/>
      <c r="DH187" s="1"/>
      <c r="DI187" s="4"/>
      <c r="DJ187" s="8"/>
      <c r="DK187" s="6"/>
      <c r="DL187" s="4"/>
      <c r="DM187" s="9"/>
      <c r="DN187" s="1"/>
      <c r="DO187" s="3"/>
      <c r="DP187" s="7"/>
      <c r="DQ187" s="3"/>
      <c r="DR187" s="4"/>
      <c r="DS187" s="15"/>
      <c r="DT187" s="1"/>
      <c r="DU187" s="3"/>
      <c r="DV187" s="7"/>
      <c r="DW187" s="3"/>
      <c r="DX187" s="4"/>
      <c r="DY187" s="15"/>
      <c r="DZ187" s="1"/>
      <c r="EA187" s="3"/>
      <c r="EB187" s="7"/>
      <c r="EC187" s="3"/>
      <c r="ED187" s="4"/>
      <c r="EE187" s="15"/>
      <c r="EF187" s="130">
        <f>'Multipliers for tiers'!$I$4*SUM(CV187,CY187,DB187,DE187,DH187,DQ187,DN187,DT187,DK187,DW187,DZ187,EC187)+'Multipliers for tiers'!$I$5*SUM(CW187,CZ187,DC187,DF187,DI187,DR187,DO187,DU187,DL187,DX187,EA187,ED187)+'Multipliers for tiers'!$I$6*SUM(CX187,DA187,DD187,DG187,DJ187,DS187,DP187,DV187,DM187,DY187,EB187,EE187)</f>
        <v>0</v>
      </c>
      <c r="EG187" s="144">
        <f t="shared" si="24"/>
        <v>0</v>
      </c>
      <c r="EH187" s="133" t="str">
        <f t="shared" si="25"/>
        <v xml:space="preserve"> </v>
      </c>
      <c r="EI187" s="164" t="str">
        <f>IFERROR(IF($M187='Progress check conditions'!$J$4,VLOOKUP($EH187,'Progress check conditions'!$K$4:$L$6,2,TRUE),IF($M187='Progress check conditions'!$J$7,VLOOKUP($EH187,'Progress check conditions'!$K$7:$L$9,2,TRUE),IF($M187='Progress check conditions'!$J$10,VLOOKUP($EH187,'Progress check conditions'!$K$10:$L$12,2,TRUE),IF($M187='Progress check conditions'!$J$13,VLOOKUP($EH187,'Progress check conditions'!$K$13:$L$15,2,TRUE),IF($M187='Progress check conditions'!$J$16,VLOOKUP($EH187,'Progress check conditions'!$K$16:$L$18,2,TRUE),IF($M187='Progress check conditions'!$J$19,VLOOKUP($EH187,'Progress check conditions'!$K$19:$L$21,2,TRUE),VLOOKUP($EH187,'Progress check conditions'!$K$22:$L$24,2,TRUE))))))),"No judgement")</f>
        <v>No judgement</v>
      </c>
      <c r="EJ187" s="115"/>
      <c r="EK187" s="116"/>
      <c r="EL187" s="117"/>
      <c r="EM187" s="1"/>
      <c r="EN187" s="4"/>
      <c r="EO187" s="16"/>
      <c r="EP187" s="8"/>
      <c r="EQ187" s="6"/>
      <c r="ER187" s="6"/>
      <c r="ES187" s="6"/>
      <c r="ET187" s="5"/>
      <c r="EU187" s="1"/>
      <c r="EV187" s="4"/>
      <c r="EW187" s="16"/>
      <c r="EX187" s="8"/>
      <c r="EY187" s="6"/>
      <c r="EZ187" s="4"/>
      <c r="FA187" s="16"/>
      <c r="FB187" s="9"/>
      <c r="FC187" s="1"/>
      <c r="FD187" s="4"/>
      <c r="FE187" s="16"/>
      <c r="FF187" s="8"/>
      <c r="FG187" s="6"/>
      <c r="FH187" s="4"/>
      <c r="FI187" s="16"/>
      <c r="FJ187" s="9"/>
      <c r="FK187" s="1"/>
      <c r="FL187" s="4"/>
      <c r="FM187" s="16"/>
      <c r="FN187" s="7"/>
      <c r="FO187" s="3"/>
      <c r="FP187" s="5"/>
      <c r="FQ187" s="5"/>
      <c r="FR187" s="15"/>
      <c r="FS187" s="1"/>
      <c r="FT187" s="4"/>
      <c r="FU187" s="16"/>
      <c r="FV187" s="7"/>
      <c r="FW187" s="3"/>
      <c r="FX187" s="5"/>
      <c r="FY187" s="5"/>
      <c r="FZ187" s="15"/>
      <c r="GA187" s="1"/>
      <c r="GB187" s="4"/>
      <c r="GC187" s="4"/>
      <c r="GD187" s="7"/>
      <c r="GE187" s="3"/>
      <c r="GF187" s="5"/>
      <c r="GG187" s="5"/>
      <c r="GH187" s="15"/>
      <c r="GI187" s="130">
        <f>'Multipliers for tiers'!$L$4*SUM(EM187,EQ187,EU187,EY187,FC187,FG187,FK187,FO187,FS187,FW187,GA187,GE187)+'Multipliers for tiers'!$L$5*SUM(EN187,ER187,EV187,EZ187,FD187,FH187,FL187,FP187,FT187,FX187,GB187,GF187)+'Multipliers for tiers'!$L$6*SUM(EO187,ES187,EW187,FA187,FE187,FI187,FM187,FQ187,FU187,FY187,GC187,GG187)+'Multipliers for tiers'!$L$7*SUM(EP187,ET187,EX187,FB187,FF187,FJ187,FN187,FR187,FV187,FZ187,GD187,GH187)</f>
        <v>0</v>
      </c>
      <c r="GJ187" s="144">
        <f t="shared" si="26"/>
        <v>0</v>
      </c>
      <c r="GK187" s="136" t="str">
        <f t="shared" si="27"/>
        <v xml:space="preserve"> </v>
      </c>
      <c r="GL187" s="164" t="str">
        <f>IFERROR(IF($M187='Progress check conditions'!$N$4,VLOOKUP($GK187,'Progress check conditions'!$O$4:$P$6,2,TRUE),IF($M187='Progress check conditions'!$N$7,VLOOKUP($GK187,'Progress check conditions'!$O$7:$P$9,2,TRUE),IF($M187='Progress check conditions'!$N$10,VLOOKUP($GK187,'Progress check conditions'!$O$10:$P$12,2,TRUE),IF($M187='Progress check conditions'!$N$13,VLOOKUP($GK187,'Progress check conditions'!$O$13:$P$15,2,TRUE),IF($M187='Progress check conditions'!$N$16,VLOOKUP($GK187,'Progress check conditions'!$O$16:$P$18,2,TRUE),IF($M187='Progress check conditions'!$N$19,VLOOKUP($GK187,'Progress check conditions'!$O$19:$P$21,2,TRUE),VLOOKUP($GK187,'Progress check conditions'!$O$22:$P$24,2,TRUE))))))),"No judgement")</f>
        <v>No judgement</v>
      </c>
      <c r="GM187" s="115"/>
      <c r="GN187" s="116"/>
      <c r="GO187" s="117"/>
      <c r="GP187" s="1"/>
      <c r="GQ187" s="4"/>
      <c r="GR187" s="4"/>
      <c r="GS187" s="8"/>
      <c r="GT187" s="6"/>
      <c r="GU187" s="6"/>
      <c r="GV187" s="6"/>
      <c r="GW187" s="5"/>
      <c r="GX187" s="1"/>
      <c r="GY187" s="4"/>
      <c r="GZ187" s="4"/>
      <c r="HA187" s="8"/>
      <c r="HB187" s="6"/>
      <c r="HC187" s="4"/>
      <c r="HD187" s="4"/>
      <c r="HE187" s="9"/>
      <c r="HF187" s="1"/>
      <c r="HG187" s="4"/>
      <c r="HH187" s="4"/>
      <c r="HI187" s="8"/>
      <c r="HJ187" s="6"/>
      <c r="HK187" s="4"/>
      <c r="HL187" s="4"/>
      <c r="HM187" s="9"/>
      <c r="HN187" s="130">
        <f>'Multipliers for tiers'!$O$4*SUM(GP187,GT187,GX187,HB187,HF187,HJ187)+'Multipliers for tiers'!$O$5*SUM(GQ187,GU187,GY187,HC187,HG187,HK187)+'Multipliers for tiers'!$O$6*SUM(GR187,GV187,GZ187,HD187,HH187,HL187)+'Multipliers for tiers'!$O$7*SUM(GS187,GW187,HA187,HE187,HI187,HM187)</f>
        <v>0</v>
      </c>
      <c r="HO187" s="144">
        <f t="shared" si="28"/>
        <v>0</v>
      </c>
      <c r="HP187" s="136" t="str">
        <f t="shared" si="29"/>
        <v xml:space="preserve"> </v>
      </c>
      <c r="HQ187" s="164" t="str">
        <f>IFERROR(IF($M187='Progress check conditions'!$N$4,VLOOKUP($HP187,'Progress check conditions'!$S$4:$T$6,2,TRUE),IF($M187='Progress check conditions'!$N$7,VLOOKUP($HP187,'Progress check conditions'!$S$7:$T$9,2,TRUE),IF($M187='Progress check conditions'!$N$10,VLOOKUP($HP187,'Progress check conditions'!$S$10:$T$12,2,TRUE),IF($M187='Progress check conditions'!$N$13,VLOOKUP($HP187,'Progress check conditions'!$S$13:$T$15,2,TRUE),IF($M187='Progress check conditions'!$N$16,VLOOKUP($HP187,'Progress check conditions'!$S$16:$T$18,2,TRUE),IF($M187='Progress check conditions'!$N$19,VLOOKUP($HP187,'Progress check conditions'!$S$19:$T$21,2,TRUE),VLOOKUP($HP187,'Progress check conditions'!$S$22:$T$24,2,TRUE))))))),"No judgement")</f>
        <v>No judgement</v>
      </c>
      <c r="HR187" s="115"/>
      <c r="HS187" s="116"/>
      <c r="HT187" s="117"/>
    </row>
    <row r="188" spans="1:228" x14ac:dyDescent="0.3">
      <c r="A188" s="156"/>
      <c r="B188" s="110"/>
      <c r="C188" s="111"/>
      <c r="D188" s="109"/>
      <c r="E188" s="112"/>
      <c r="F188" s="112"/>
      <c r="G188" s="112"/>
      <c r="H188" s="112"/>
      <c r="I188" s="113"/>
      <c r="J188" s="109"/>
      <c r="K188" s="113"/>
      <c r="L188" s="109"/>
      <c r="M188" s="114"/>
      <c r="N188" s="1"/>
      <c r="O188" s="5"/>
      <c r="P188" s="8"/>
      <c r="Q188" s="6"/>
      <c r="R188" s="5"/>
      <c r="S188" s="9"/>
      <c r="T188" s="1"/>
      <c r="U188" s="4"/>
      <c r="V188" s="8"/>
      <c r="W188" s="6"/>
      <c r="X188" s="4"/>
      <c r="Y188" s="9"/>
      <c r="Z188" s="1"/>
      <c r="AA188" s="4"/>
      <c r="AB188" s="8"/>
      <c r="AC188" s="6"/>
      <c r="AD188" s="4"/>
      <c r="AE188" s="9"/>
      <c r="AF188" s="1"/>
      <c r="AG188" s="3"/>
      <c r="AH188" s="7"/>
      <c r="AI188" s="3"/>
      <c r="AJ188" s="4"/>
      <c r="AK188" s="15"/>
      <c r="AL188" s="1"/>
      <c r="AM188" s="3"/>
      <c r="AN188" s="7"/>
      <c r="AO188" s="3"/>
      <c r="AP188" s="4"/>
      <c r="AQ188" s="15"/>
      <c r="AR188" s="1"/>
      <c r="AS188" s="3"/>
      <c r="AT188" s="43"/>
      <c r="AU188" s="130">
        <f>'Multipliers for tiers'!$C$4*SUM(N188,Q188,T188,W188,AF188,AC188,AI188,Z188,AL188,AO188,AR188)+'Multipliers for tiers'!$C$5*SUM(O188,R188,U188,X188,AG188,AD188,AJ188,AA188,AM188,AP188,AS188)+'Multipliers for tiers'!$C$6*SUM(P188,S188,V188,Y188,AH188,AE188,AK188,AB188,AN188,AQ188,AT188)</f>
        <v>0</v>
      </c>
      <c r="AV188" s="141">
        <f t="shared" si="20"/>
        <v>0</v>
      </c>
      <c r="AW188" s="151" t="str">
        <f t="shared" si="21"/>
        <v xml:space="preserve"> </v>
      </c>
      <c r="AX188" s="164" t="str">
        <f>IFERROR(IF($M188='Progress check conditions'!$B$4,VLOOKUP($AW188,'Progress check conditions'!$C$4:$D$6,2,TRUE),IF($M188='Progress check conditions'!$B$7,VLOOKUP($AW188,'Progress check conditions'!$C$7:$D$9,2,TRUE),IF($M188='Progress check conditions'!$B$10,VLOOKUP($AW188,'Progress check conditions'!$C$10:$D$12,2,TRUE),IF($M188='Progress check conditions'!$B$13,VLOOKUP($AW188,'Progress check conditions'!$C$13:$D$15,2,TRUE),IF($M188='Progress check conditions'!$B$16,VLOOKUP($AW188,'Progress check conditions'!$C$16:$D$18,2,TRUE),IF($M188='Progress check conditions'!$B$19,VLOOKUP($AW188,'Progress check conditions'!$C$19:$D$21,2,TRUE),VLOOKUP($AW188,'Progress check conditions'!$C$22:$D$24,2,TRUE))))))),"No judgement")</f>
        <v>No judgement</v>
      </c>
      <c r="AY188" s="115"/>
      <c r="AZ188" s="116"/>
      <c r="BA188" s="117"/>
      <c r="BB188" s="6"/>
      <c r="BC188" s="5"/>
      <c r="BD188" s="8"/>
      <c r="BE188" s="6"/>
      <c r="BF188" s="5"/>
      <c r="BG188" s="9"/>
      <c r="BH188" s="1"/>
      <c r="BI188" s="4"/>
      <c r="BJ188" s="8"/>
      <c r="BK188" s="6"/>
      <c r="BL188" s="4"/>
      <c r="BM188" s="9"/>
      <c r="BN188" s="1"/>
      <c r="BO188" s="4"/>
      <c r="BP188" s="8"/>
      <c r="BQ188" s="6"/>
      <c r="BR188" s="4"/>
      <c r="BS188" s="9"/>
      <c r="BT188" s="1"/>
      <c r="BU188" s="3"/>
      <c r="BV188" s="7"/>
      <c r="BW188" s="3"/>
      <c r="BX188" s="4"/>
      <c r="BY188" s="15"/>
      <c r="BZ188" s="1"/>
      <c r="CA188" s="3"/>
      <c r="CB188" s="7"/>
      <c r="CC188" s="3"/>
      <c r="CD188" s="4"/>
      <c r="CE188" s="15"/>
      <c r="CF188" s="1"/>
      <c r="CG188" s="3"/>
      <c r="CH188" s="7"/>
      <c r="CI188" s="2"/>
      <c r="CJ188" s="4"/>
      <c r="CK188" s="19"/>
      <c r="CL188" s="3"/>
      <c r="CM188" s="4"/>
      <c r="CN188" s="15"/>
      <c r="CO188" s="130">
        <f>'Multipliers for tiers'!$F$4*SUM(BB188,BE188,BH188,BK188,BN188,BQ188,BZ188,BW188,CC188,BT188,CF188,CI188,CL188)+'Multipliers for tiers'!$F$5*SUM(BC188,BF188,BI188,BL188,BO188,BR188,CA188,BX188,CD188,BU188,CG188,CJ188,CM188)+'Multipliers for tiers'!$F$6*SUM(BD188,BG188,BJ188,BM188,BP188,BS188,CB188,BY188,CE188,BV188,CH188,CK188,CN188)</f>
        <v>0</v>
      </c>
      <c r="CP188" s="144">
        <f t="shared" si="22"/>
        <v>0</v>
      </c>
      <c r="CQ188" s="133" t="str">
        <f t="shared" si="23"/>
        <v xml:space="preserve"> </v>
      </c>
      <c r="CR188" s="164" t="str">
        <f>IFERROR(IF($M188='Progress check conditions'!$F$4,VLOOKUP($CQ188,'Progress check conditions'!$G$4:$H$6,2,TRUE),IF($M188='Progress check conditions'!$F$7,VLOOKUP($CQ188,'Progress check conditions'!$G$7:$H$9,2,TRUE),IF($M188='Progress check conditions'!$F$10,VLOOKUP($CQ188,'Progress check conditions'!$G$10:$H$12,2,TRUE),IF($M188='Progress check conditions'!$F$13,VLOOKUP($CQ188,'Progress check conditions'!$G$13:$H$15,2,TRUE),IF($M188='Progress check conditions'!$F$16,VLOOKUP($CQ188,'Progress check conditions'!$G$16:$H$18,2,TRUE),IF($M188='Progress check conditions'!$F$19,VLOOKUP($CQ188,'Progress check conditions'!$G$19:$H$21,2,TRUE),VLOOKUP($CQ188,'Progress check conditions'!$G$22:$H$24,2,TRUE))))))),"No judgement")</f>
        <v>No judgement</v>
      </c>
      <c r="CS188" s="115"/>
      <c r="CT188" s="116"/>
      <c r="CU188" s="117"/>
      <c r="CV188" s="1"/>
      <c r="CW188" s="5"/>
      <c r="CX188" s="8"/>
      <c r="CY188" s="6"/>
      <c r="CZ188" s="5"/>
      <c r="DA188" s="9"/>
      <c r="DB188" s="1"/>
      <c r="DC188" s="4"/>
      <c r="DD188" s="8"/>
      <c r="DE188" s="6"/>
      <c r="DF188" s="4"/>
      <c r="DG188" s="9"/>
      <c r="DH188" s="1"/>
      <c r="DI188" s="4"/>
      <c r="DJ188" s="8"/>
      <c r="DK188" s="6"/>
      <c r="DL188" s="4"/>
      <c r="DM188" s="9"/>
      <c r="DN188" s="1"/>
      <c r="DO188" s="3"/>
      <c r="DP188" s="7"/>
      <c r="DQ188" s="3"/>
      <c r="DR188" s="4"/>
      <c r="DS188" s="15"/>
      <c r="DT188" s="1"/>
      <c r="DU188" s="3"/>
      <c r="DV188" s="7"/>
      <c r="DW188" s="3"/>
      <c r="DX188" s="4"/>
      <c r="DY188" s="15"/>
      <c r="DZ188" s="1"/>
      <c r="EA188" s="3"/>
      <c r="EB188" s="7"/>
      <c r="EC188" s="3"/>
      <c r="ED188" s="4"/>
      <c r="EE188" s="15"/>
      <c r="EF188" s="130">
        <f>'Multipliers for tiers'!$I$4*SUM(CV188,CY188,DB188,DE188,DH188,DQ188,DN188,DT188,DK188,DW188,DZ188,EC188)+'Multipliers for tiers'!$I$5*SUM(CW188,CZ188,DC188,DF188,DI188,DR188,DO188,DU188,DL188,DX188,EA188,ED188)+'Multipliers for tiers'!$I$6*SUM(CX188,DA188,DD188,DG188,DJ188,DS188,DP188,DV188,DM188,DY188,EB188,EE188)</f>
        <v>0</v>
      </c>
      <c r="EG188" s="144">
        <f t="shared" si="24"/>
        <v>0</v>
      </c>
      <c r="EH188" s="133" t="str">
        <f t="shared" si="25"/>
        <v xml:space="preserve"> </v>
      </c>
      <c r="EI188" s="164" t="str">
        <f>IFERROR(IF($M188='Progress check conditions'!$J$4,VLOOKUP($EH188,'Progress check conditions'!$K$4:$L$6,2,TRUE),IF($M188='Progress check conditions'!$J$7,VLOOKUP($EH188,'Progress check conditions'!$K$7:$L$9,2,TRUE),IF($M188='Progress check conditions'!$J$10,VLOOKUP($EH188,'Progress check conditions'!$K$10:$L$12,2,TRUE),IF($M188='Progress check conditions'!$J$13,VLOOKUP($EH188,'Progress check conditions'!$K$13:$L$15,2,TRUE),IF($M188='Progress check conditions'!$J$16,VLOOKUP($EH188,'Progress check conditions'!$K$16:$L$18,2,TRUE),IF($M188='Progress check conditions'!$J$19,VLOOKUP($EH188,'Progress check conditions'!$K$19:$L$21,2,TRUE),VLOOKUP($EH188,'Progress check conditions'!$K$22:$L$24,2,TRUE))))))),"No judgement")</f>
        <v>No judgement</v>
      </c>
      <c r="EJ188" s="115"/>
      <c r="EK188" s="116"/>
      <c r="EL188" s="117"/>
      <c r="EM188" s="1"/>
      <c r="EN188" s="4"/>
      <c r="EO188" s="16"/>
      <c r="EP188" s="8"/>
      <c r="EQ188" s="6"/>
      <c r="ER188" s="6"/>
      <c r="ES188" s="6"/>
      <c r="ET188" s="5"/>
      <c r="EU188" s="1"/>
      <c r="EV188" s="4"/>
      <c r="EW188" s="16"/>
      <c r="EX188" s="8"/>
      <c r="EY188" s="6"/>
      <c r="EZ188" s="4"/>
      <c r="FA188" s="16"/>
      <c r="FB188" s="9"/>
      <c r="FC188" s="1"/>
      <c r="FD188" s="4"/>
      <c r="FE188" s="16"/>
      <c r="FF188" s="8"/>
      <c r="FG188" s="6"/>
      <c r="FH188" s="4"/>
      <c r="FI188" s="16"/>
      <c r="FJ188" s="9"/>
      <c r="FK188" s="1"/>
      <c r="FL188" s="4"/>
      <c r="FM188" s="16"/>
      <c r="FN188" s="7"/>
      <c r="FO188" s="3"/>
      <c r="FP188" s="5"/>
      <c r="FQ188" s="5"/>
      <c r="FR188" s="15"/>
      <c r="FS188" s="1"/>
      <c r="FT188" s="4"/>
      <c r="FU188" s="16"/>
      <c r="FV188" s="7"/>
      <c r="FW188" s="3"/>
      <c r="FX188" s="5"/>
      <c r="FY188" s="5"/>
      <c r="FZ188" s="15"/>
      <c r="GA188" s="1"/>
      <c r="GB188" s="4"/>
      <c r="GC188" s="4"/>
      <c r="GD188" s="7"/>
      <c r="GE188" s="3"/>
      <c r="GF188" s="5"/>
      <c r="GG188" s="5"/>
      <c r="GH188" s="15"/>
      <c r="GI188" s="130">
        <f>'Multipliers for tiers'!$L$4*SUM(EM188,EQ188,EU188,EY188,FC188,FG188,FK188,FO188,FS188,FW188,GA188,GE188)+'Multipliers for tiers'!$L$5*SUM(EN188,ER188,EV188,EZ188,FD188,FH188,FL188,FP188,FT188,FX188,GB188,GF188)+'Multipliers for tiers'!$L$6*SUM(EO188,ES188,EW188,FA188,FE188,FI188,FM188,FQ188,FU188,FY188,GC188,GG188)+'Multipliers for tiers'!$L$7*SUM(EP188,ET188,EX188,FB188,FF188,FJ188,FN188,FR188,FV188,FZ188,GD188,GH188)</f>
        <v>0</v>
      </c>
      <c r="GJ188" s="144">
        <f t="shared" si="26"/>
        <v>0</v>
      </c>
      <c r="GK188" s="136" t="str">
        <f t="shared" si="27"/>
        <v xml:space="preserve"> </v>
      </c>
      <c r="GL188" s="164" t="str">
        <f>IFERROR(IF($M188='Progress check conditions'!$N$4,VLOOKUP($GK188,'Progress check conditions'!$O$4:$P$6,2,TRUE),IF($M188='Progress check conditions'!$N$7,VLOOKUP($GK188,'Progress check conditions'!$O$7:$P$9,2,TRUE),IF($M188='Progress check conditions'!$N$10,VLOOKUP($GK188,'Progress check conditions'!$O$10:$P$12,2,TRUE),IF($M188='Progress check conditions'!$N$13,VLOOKUP($GK188,'Progress check conditions'!$O$13:$P$15,2,TRUE),IF($M188='Progress check conditions'!$N$16,VLOOKUP($GK188,'Progress check conditions'!$O$16:$P$18,2,TRUE),IF($M188='Progress check conditions'!$N$19,VLOOKUP($GK188,'Progress check conditions'!$O$19:$P$21,2,TRUE),VLOOKUP($GK188,'Progress check conditions'!$O$22:$P$24,2,TRUE))))))),"No judgement")</f>
        <v>No judgement</v>
      </c>
      <c r="GM188" s="115"/>
      <c r="GN188" s="116"/>
      <c r="GO188" s="117"/>
      <c r="GP188" s="1"/>
      <c r="GQ188" s="4"/>
      <c r="GR188" s="4"/>
      <c r="GS188" s="8"/>
      <c r="GT188" s="6"/>
      <c r="GU188" s="6"/>
      <c r="GV188" s="6"/>
      <c r="GW188" s="5"/>
      <c r="GX188" s="1"/>
      <c r="GY188" s="4"/>
      <c r="GZ188" s="4"/>
      <c r="HA188" s="8"/>
      <c r="HB188" s="6"/>
      <c r="HC188" s="4"/>
      <c r="HD188" s="4"/>
      <c r="HE188" s="9"/>
      <c r="HF188" s="1"/>
      <c r="HG188" s="4"/>
      <c r="HH188" s="4"/>
      <c r="HI188" s="8"/>
      <c r="HJ188" s="6"/>
      <c r="HK188" s="4"/>
      <c r="HL188" s="4"/>
      <c r="HM188" s="9"/>
      <c r="HN188" s="130">
        <f>'Multipliers for tiers'!$O$4*SUM(GP188,GT188,GX188,HB188,HF188,HJ188)+'Multipliers for tiers'!$O$5*SUM(GQ188,GU188,GY188,HC188,HG188,HK188)+'Multipliers for tiers'!$O$6*SUM(GR188,GV188,GZ188,HD188,HH188,HL188)+'Multipliers for tiers'!$O$7*SUM(GS188,GW188,HA188,HE188,HI188,HM188)</f>
        <v>0</v>
      </c>
      <c r="HO188" s="144">
        <f t="shared" si="28"/>
        <v>0</v>
      </c>
      <c r="HP188" s="136" t="str">
        <f t="shared" si="29"/>
        <v xml:space="preserve"> </v>
      </c>
      <c r="HQ188" s="164" t="str">
        <f>IFERROR(IF($M188='Progress check conditions'!$N$4,VLOOKUP($HP188,'Progress check conditions'!$S$4:$T$6,2,TRUE),IF($M188='Progress check conditions'!$N$7,VLOOKUP($HP188,'Progress check conditions'!$S$7:$T$9,2,TRUE),IF($M188='Progress check conditions'!$N$10,VLOOKUP($HP188,'Progress check conditions'!$S$10:$T$12,2,TRUE),IF($M188='Progress check conditions'!$N$13,VLOOKUP($HP188,'Progress check conditions'!$S$13:$T$15,2,TRUE),IF($M188='Progress check conditions'!$N$16,VLOOKUP($HP188,'Progress check conditions'!$S$16:$T$18,2,TRUE),IF($M188='Progress check conditions'!$N$19,VLOOKUP($HP188,'Progress check conditions'!$S$19:$T$21,2,TRUE),VLOOKUP($HP188,'Progress check conditions'!$S$22:$T$24,2,TRUE))))))),"No judgement")</f>
        <v>No judgement</v>
      </c>
      <c r="HR188" s="115"/>
      <c r="HS188" s="116"/>
      <c r="HT188" s="117"/>
    </row>
    <row r="189" spans="1:228" x14ac:dyDescent="0.3">
      <c r="A189" s="156"/>
      <c r="B189" s="110"/>
      <c r="C189" s="111"/>
      <c r="D189" s="109"/>
      <c r="E189" s="112"/>
      <c r="F189" s="112"/>
      <c r="G189" s="112"/>
      <c r="H189" s="112"/>
      <c r="I189" s="113"/>
      <c r="J189" s="109"/>
      <c r="K189" s="113"/>
      <c r="L189" s="109"/>
      <c r="M189" s="114"/>
      <c r="N189" s="1"/>
      <c r="O189" s="5"/>
      <c r="P189" s="8"/>
      <c r="Q189" s="6"/>
      <c r="R189" s="5"/>
      <c r="S189" s="9"/>
      <c r="T189" s="1"/>
      <c r="U189" s="4"/>
      <c r="V189" s="8"/>
      <c r="W189" s="6"/>
      <c r="X189" s="4"/>
      <c r="Y189" s="9"/>
      <c r="Z189" s="1"/>
      <c r="AA189" s="4"/>
      <c r="AB189" s="8"/>
      <c r="AC189" s="6"/>
      <c r="AD189" s="4"/>
      <c r="AE189" s="9"/>
      <c r="AF189" s="1"/>
      <c r="AG189" s="3"/>
      <c r="AH189" s="7"/>
      <c r="AI189" s="3"/>
      <c r="AJ189" s="4"/>
      <c r="AK189" s="15"/>
      <c r="AL189" s="1"/>
      <c r="AM189" s="3"/>
      <c r="AN189" s="7"/>
      <c r="AO189" s="3"/>
      <c r="AP189" s="4"/>
      <c r="AQ189" s="15"/>
      <c r="AR189" s="1"/>
      <c r="AS189" s="3"/>
      <c r="AT189" s="43"/>
      <c r="AU189" s="130">
        <f>'Multipliers for tiers'!$C$4*SUM(N189,Q189,T189,W189,AF189,AC189,AI189,Z189,AL189,AO189,AR189)+'Multipliers for tiers'!$C$5*SUM(O189,R189,U189,X189,AG189,AD189,AJ189,AA189,AM189,AP189,AS189)+'Multipliers for tiers'!$C$6*SUM(P189,S189,V189,Y189,AH189,AE189,AK189,AB189,AN189,AQ189,AT189)</f>
        <v>0</v>
      </c>
      <c r="AV189" s="141">
        <f t="shared" si="20"/>
        <v>0</v>
      </c>
      <c r="AW189" s="151" t="str">
        <f t="shared" si="21"/>
        <v xml:space="preserve"> </v>
      </c>
      <c r="AX189" s="164" t="str">
        <f>IFERROR(IF($M189='Progress check conditions'!$B$4,VLOOKUP($AW189,'Progress check conditions'!$C$4:$D$6,2,TRUE),IF($M189='Progress check conditions'!$B$7,VLOOKUP($AW189,'Progress check conditions'!$C$7:$D$9,2,TRUE),IF($M189='Progress check conditions'!$B$10,VLOOKUP($AW189,'Progress check conditions'!$C$10:$D$12,2,TRUE),IF($M189='Progress check conditions'!$B$13,VLOOKUP($AW189,'Progress check conditions'!$C$13:$D$15,2,TRUE),IF($M189='Progress check conditions'!$B$16,VLOOKUP($AW189,'Progress check conditions'!$C$16:$D$18,2,TRUE),IF($M189='Progress check conditions'!$B$19,VLOOKUP($AW189,'Progress check conditions'!$C$19:$D$21,2,TRUE),VLOOKUP($AW189,'Progress check conditions'!$C$22:$D$24,2,TRUE))))))),"No judgement")</f>
        <v>No judgement</v>
      </c>
      <c r="AY189" s="115"/>
      <c r="AZ189" s="116"/>
      <c r="BA189" s="117"/>
      <c r="BB189" s="6"/>
      <c r="BC189" s="5"/>
      <c r="BD189" s="8"/>
      <c r="BE189" s="6"/>
      <c r="BF189" s="5"/>
      <c r="BG189" s="9"/>
      <c r="BH189" s="1"/>
      <c r="BI189" s="4"/>
      <c r="BJ189" s="8"/>
      <c r="BK189" s="6"/>
      <c r="BL189" s="4"/>
      <c r="BM189" s="9"/>
      <c r="BN189" s="1"/>
      <c r="BO189" s="4"/>
      <c r="BP189" s="8"/>
      <c r="BQ189" s="6"/>
      <c r="BR189" s="4"/>
      <c r="BS189" s="9"/>
      <c r="BT189" s="1"/>
      <c r="BU189" s="3"/>
      <c r="BV189" s="7"/>
      <c r="BW189" s="3"/>
      <c r="BX189" s="4"/>
      <c r="BY189" s="15"/>
      <c r="BZ189" s="1"/>
      <c r="CA189" s="3"/>
      <c r="CB189" s="7"/>
      <c r="CC189" s="3"/>
      <c r="CD189" s="4"/>
      <c r="CE189" s="15"/>
      <c r="CF189" s="1"/>
      <c r="CG189" s="3"/>
      <c r="CH189" s="7"/>
      <c r="CI189" s="2"/>
      <c r="CJ189" s="4"/>
      <c r="CK189" s="19"/>
      <c r="CL189" s="3"/>
      <c r="CM189" s="4"/>
      <c r="CN189" s="15"/>
      <c r="CO189" s="130">
        <f>'Multipliers for tiers'!$F$4*SUM(BB189,BE189,BH189,BK189,BN189,BQ189,BZ189,BW189,CC189,BT189,CF189,CI189,CL189)+'Multipliers for tiers'!$F$5*SUM(BC189,BF189,BI189,BL189,BO189,BR189,CA189,BX189,CD189,BU189,CG189,CJ189,CM189)+'Multipliers for tiers'!$F$6*SUM(BD189,BG189,BJ189,BM189,BP189,BS189,CB189,BY189,CE189,BV189,CH189,CK189,CN189)</f>
        <v>0</v>
      </c>
      <c r="CP189" s="144">
        <f t="shared" si="22"/>
        <v>0</v>
      </c>
      <c r="CQ189" s="133" t="str">
        <f t="shared" si="23"/>
        <v xml:space="preserve"> </v>
      </c>
      <c r="CR189" s="164" t="str">
        <f>IFERROR(IF($M189='Progress check conditions'!$F$4,VLOOKUP($CQ189,'Progress check conditions'!$G$4:$H$6,2,TRUE),IF($M189='Progress check conditions'!$F$7,VLOOKUP($CQ189,'Progress check conditions'!$G$7:$H$9,2,TRUE),IF($M189='Progress check conditions'!$F$10,VLOOKUP($CQ189,'Progress check conditions'!$G$10:$H$12,2,TRUE),IF($M189='Progress check conditions'!$F$13,VLOOKUP($CQ189,'Progress check conditions'!$G$13:$H$15,2,TRUE),IF($M189='Progress check conditions'!$F$16,VLOOKUP($CQ189,'Progress check conditions'!$G$16:$H$18,2,TRUE),IF($M189='Progress check conditions'!$F$19,VLOOKUP($CQ189,'Progress check conditions'!$G$19:$H$21,2,TRUE),VLOOKUP($CQ189,'Progress check conditions'!$G$22:$H$24,2,TRUE))))))),"No judgement")</f>
        <v>No judgement</v>
      </c>
      <c r="CS189" s="115"/>
      <c r="CT189" s="116"/>
      <c r="CU189" s="117"/>
      <c r="CV189" s="1"/>
      <c r="CW189" s="5"/>
      <c r="CX189" s="8"/>
      <c r="CY189" s="6"/>
      <c r="CZ189" s="5"/>
      <c r="DA189" s="9"/>
      <c r="DB189" s="1"/>
      <c r="DC189" s="4"/>
      <c r="DD189" s="8"/>
      <c r="DE189" s="6"/>
      <c r="DF189" s="4"/>
      <c r="DG189" s="9"/>
      <c r="DH189" s="1"/>
      <c r="DI189" s="4"/>
      <c r="DJ189" s="8"/>
      <c r="DK189" s="6"/>
      <c r="DL189" s="4"/>
      <c r="DM189" s="9"/>
      <c r="DN189" s="1"/>
      <c r="DO189" s="3"/>
      <c r="DP189" s="7"/>
      <c r="DQ189" s="3"/>
      <c r="DR189" s="4"/>
      <c r="DS189" s="15"/>
      <c r="DT189" s="1"/>
      <c r="DU189" s="3"/>
      <c r="DV189" s="7"/>
      <c r="DW189" s="3"/>
      <c r="DX189" s="4"/>
      <c r="DY189" s="15"/>
      <c r="DZ189" s="1"/>
      <c r="EA189" s="3"/>
      <c r="EB189" s="7"/>
      <c r="EC189" s="3"/>
      <c r="ED189" s="4"/>
      <c r="EE189" s="15"/>
      <c r="EF189" s="130">
        <f>'Multipliers for tiers'!$I$4*SUM(CV189,CY189,DB189,DE189,DH189,DQ189,DN189,DT189,DK189,DW189,DZ189,EC189)+'Multipliers for tiers'!$I$5*SUM(CW189,CZ189,DC189,DF189,DI189,DR189,DO189,DU189,DL189,DX189,EA189,ED189)+'Multipliers for tiers'!$I$6*SUM(CX189,DA189,DD189,DG189,DJ189,DS189,DP189,DV189,DM189,DY189,EB189,EE189)</f>
        <v>0</v>
      </c>
      <c r="EG189" s="144">
        <f t="shared" si="24"/>
        <v>0</v>
      </c>
      <c r="EH189" s="133" t="str">
        <f t="shared" si="25"/>
        <v xml:space="preserve"> </v>
      </c>
      <c r="EI189" s="164" t="str">
        <f>IFERROR(IF($M189='Progress check conditions'!$J$4,VLOOKUP($EH189,'Progress check conditions'!$K$4:$L$6,2,TRUE),IF($M189='Progress check conditions'!$J$7,VLOOKUP($EH189,'Progress check conditions'!$K$7:$L$9,2,TRUE),IF($M189='Progress check conditions'!$J$10,VLOOKUP($EH189,'Progress check conditions'!$K$10:$L$12,2,TRUE),IF($M189='Progress check conditions'!$J$13,VLOOKUP($EH189,'Progress check conditions'!$K$13:$L$15,2,TRUE),IF($M189='Progress check conditions'!$J$16,VLOOKUP($EH189,'Progress check conditions'!$K$16:$L$18,2,TRUE),IF($M189='Progress check conditions'!$J$19,VLOOKUP($EH189,'Progress check conditions'!$K$19:$L$21,2,TRUE),VLOOKUP($EH189,'Progress check conditions'!$K$22:$L$24,2,TRUE))))))),"No judgement")</f>
        <v>No judgement</v>
      </c>
      <c r="EJ189" s="115"/>
      <c r="EK189" s="116"/>
      <c r="EL189" s="117"/>
      <c r="EM189" s="1"/>
      <c r="EN189" s="4"/>
      <c r="EO189" s="16"/>
      <c r="EP189" s="8"/>
      <c r="EQ189" s="6"/>
      <c r="ER189" s="6"/>
      <c r="ES189" s="6"/>
      <c r="ET189" s="5"/>
      <c r="EU189" s="1"/>
      <c r="EV189" s="4"/>
      <c r="EW189" s="16"/>
      <c r="EX189" s="8"/>
      <c r="EY189" s="6"/>
      <c r="EZ189" s="4"/>
      <c r="FA189" s="16"/>
      <c r="FB189" s="9"/>
      <c r="FC189" s="1"/>
      <c r="FD189" s="4"/>
      <c r="FE189" s="16"/>
      <c r="FF189" s="8"/>
      <c r="FG189" s="6"/>
      <c r="FH189" s="4"/>
      <c r="FI189" s="16"/>
      <c r="FJ189" s="9"/>
      <c r="FK189" s="1"/>
      <c r="FL189" s="4"/>
      <c r="FM189" s="16"/>
      <c r="FN189" s="7"/>
      <c r="FO189" s="3"/>
      <c r="FP189" s="5"/>
      <c r="FQ189" s="5"/>
      <c r="FR189" s="15"/>
      <c r="FS189" s="1"/>
      <c r="FT189" s="4"/>
      <c r="FU189" s="16"/>
      <c r="FV189" s="7"/>
      <c r="FW189" s="3"/>
      <c r="FX189" s="5"/>
      <c r="FY189" s="5"/>
      <c r="FZ189" s="15"/>
      <c r="GA189" s="1"/>
      <c r="GB189" s="4"/>
      <c r="GC189" s="4"/>
      <c r="GD189" s="7"/>
      <c r="GE189" s="3"/>
      <c r="GF189" s="5"/>
      <c r="GG189" s="5"/>
      <c r="GH189" s="15"/>
      <c r="GI189" s="130">
        <f>'Multipliers for tiers'!$L$4*SUM(EM189,EQ189,EU189,EY189,FC189,FG189,FK189,FO189,FS189,FW189,GA189,GE189)+'Multipliers for tiers'!$L$5*SUM(EN189,ER189,EV189,EZ189,FD189,FH189,FL189,FP189,FT189,FX189,GB189,GF189)+'Multipliers for tiers'!$L$6*SUM(EO189,ES189,EW189,FA189,FE189,FI189,FM189,FQ189,FU189,FY189,GC189,GG189)+'Multipliers for tiers'!$L$7*SUM(EP189,ET189,EX189,FB189,FF189,FJ189,FN189,FR189,FV189,FZ189,GD189,GH189)</f>
        <v>0</v>
      </c>
      <c r="GJ189" s="144">
        <f t="shared" si="26"/>
        <v>0</v>
      </c>
      <c r="GK189" s="136" t="str">
        <f t="shared" si="27"/>
        <v xml:space="preserve"> </v>
      </c>
      <c r="GL189" s="164" t="str">
        <f>IFERROR(IF($M189='Progress check conditions'!$N$4,VLOOKUP($GK189,'Progress check conditions'!$O$4:$P$6,2,TRUE),IF($M189='Progress check conditions'!$N$7,VLOOKUP($GK189,'Progress check conditions'!$O$7:$P$9,2,TRUE),IF($M189='Progress check conditions'!$N$10,VLOOKUP($GK189,'Progress check conditions'!$O$10:$P$12,2,TRUE),IF($M189='Progress check conditions'!$N$13,VLOOKUP($GK189,'Progress check conditions'!$O$13:$P$15,2,TRUE),IF($M189='Progress check conditions'!$N$16,VLOOKUP($GK189,'Progress check conditions'!$O$16:$P$18,2,TRUE),IF($M189='Progress check conditions'!$N$19,VLOOKUP($GK189,'Progress check conditions'!$O$19:$P$21,2,TRUE),VLOOKUP($GK189,'Progress check conditions'!$O$22:$P$24,2,TRUE))))))),"No judgement")</f>
        <v>No judgement</v>
      </c>
      <c r="GM189" s="115"/>
      <c r="GN189" s="116"/>
      <c r="GO189" s="117"/>
      <c r="GP189" s="1"/>
      <c r="GQ189" s="4"/>
      <c r="GR189" s="4"/>
      <c r="GS189" s="8"/>
      <c r="GT189" s="6"/>
      <c r="GU189" s="6"/>
      <c r="GV189" s="6"/>
      <c r="GW189" s="5"/>
      <c r="GX189" s="1"/>
      <c r="GY189" s="4"/>
      <c r="GZ189" s="4"/>
      <c r="HA189" s="8"/>
      <c r="HB189" s="6"/>
      <c r="HC189" s="4"/>
      <c r="HD189" s="4"/>
      <c r="HE189" s="9"/>
      <c r="HF189" s="1"/>
      <c r="HG189" s="4"/>
      <c r="HH189" s="4"/>
      <c r="HI189" s="8"/>
      <c r="HJ189" s="6"/>
      <c r="HK189" s="4"/>
      <c r="HL189" s="4"/>
      <c r="HM189" s="9"/>
      <c r="HN189" s="130">
        <f>'Multipliers for tiers'!$O$4*SUM(GP189,GT189,GX189,HB189,HF189,HJ189)+'Multipliers for tiers'!$O$5*SUM(GQ189,GU189,GY189,HC189,HG189,HK189)+'Multipliers for tiers'!$O$6*SUM(GR189,GV189,GZ189,HD189,HH189,HL189)+'Multipliers for tiers'!$O$7*SUM(GS189,GW189,HA189,HE189,HI189,HM189)</f>
        <v>0</v>
      </c>
      <c r="HO189" s="144">
        <f t="shared" si="28"/>
        <v>0</v>
      </c>
      <c r="HP189" s="136" t="str">
        <f t="shared" si="29"/>
        <v xml:space="preserve"> </v>
      </c>
      <c r="HQ189" s="164" t="str">
        <f>IFERROR(IF($M189='Progress check conditions'!$N$4,VLOOKUP($HP189,'Progress check conditions'!$S$4:$T$6,2,TRUE),IF($M189='Progress check conditions'!$N$7,VLOOKUP($HP189,'Progress check conditions'!$S$7:$T$9,2,TRUE),IF($M189='Progress check conditions'!$N$10,VLOOKUP($HP189,'Progress check conditions'!$S$10:$T$12,2,TRUE),IF($M189='Progress check conditions'!$N$13,VLOOKUP($HP189,'Progress check conditions'!$S$13:$T$15,2,TRUE),IF($M189='Progress check conditions'!$N$16,VLOOKUP($HP189,'Progress check conditions'!$S$16:$T$18,2,TRUE),IF($M189='Progress check conditions'!$N$19,VLOOKUP($HP189,'Progress check conditions'!$S$19:$T$21,2,TRUE),VLOOKUP($HP189,'Progress check conditions'!$S$22:$T$24,2,TRUE))))))),"No judgement")</f>
        <v>No judgement</v>
      </c>
      <c r="HR189" s="115"/>
      <c r="HS189" s="116"/>
      <c r="HT189" s="117"/>
    </row>
    <row r="190" spans="1:228" x14ac:dyDescent="0.3">
      <c r="A190" s="156"/>
      <c r="B190" s="110"/>
      <c r="C190" s="111"/>
      <c r="D190" s="109"/>
      <c r="E190" s="112"/>
      <c r="F190" s="112"/>
      <c r="G190" s="112"/>
      <c r="H190" s="112"/>
      <c r="I190" s="113"/>
      <c r="J190" s="109"/>
      <c r="K190" s="113"/>
      <c r="L190" s="109"/>
      <c r="M190" s="114"/>
      <c r="N190" s="1"/>
      <c r="O190" s="5"/>
      <c r="P190" s="8"/>
      <c r="Q190" s="6"/>
      <c r="R190" s="5"/>
      <c r="S190" s="9"/>
      <c r="T190" s="1"/>
      <c r="U190" s="4"/>
      <c r="V190" s="8"/>
      <c r="W190" s="6"/>
      <c r="X190" s="4"/>
      <c r="Y190" s="9"/>
      <c r="Z190" s="1"/>
      <c r="AA190" s="4"/>
      <c r="AB190" s="8"/>
      <c r="AC190" s="6"/>
      <c r="AD190" s="4"/>
      <c r="AE190" s="9"/>
      <c r="AF190" s="1"/>
      <c r="AG190" s="3"/>
      <c r="AH190" s="7"/>
      <c r="AI190" s="3"/>
      <c r="AJ190" s="4"/>
      <c r="AK190" s="15"/>
      <c r="AL190" s="1"/>
      <c r="AM190" s="3"/>
      <c r="AN190" s="7"/>
      <c r="AO190" s="3"/>
      <c r="AP190" s="4"/>
      <c r="AQ190" s="15"/>
      <c r="AR190" s="1"/>
      <c r="AS190" s="3"/>
      <c r="AT190" s="43"/>
      <c r="AU190" s="130">
        <f>'Multipliers for tiers'!$C$4*SUM(N190,Q190,T190,W190,AF190,AC190,AI190,Z190,AL190,AO190,AR190)+'Multipliers for tiers'!$C$5*SUM(O190,R190,U190,X190,AG190,AD190,AJ190,AA190,AM190,AP190,AS190)+'Multipliers for tiers'!$C$6*SUM(P190,S190,V190,Y190,AH190,AE190,AK190,AB190,AN190,AQ190,AT190)</f>
        <v>0</v>
      </c>
      <c r="AV190" s="141">
        <f t="shared" si="20"/>
        <v>0</v>
      </c>
      <c r="AW190" s="151" t="str">
        <f t="shared" si="21"/>
        <v xml:space="preserve"> </v>
      </c>
      <c r="AX190" s="164" t="str">
        <f>IFERROR(IF($M190='Progress check conditions'!$B$4,VLOOKUP($AW190,'Progress check conditions'!$C$4:$D$6,2,TRUE),IF($M190='Progress check conditions'!$B$7,VLOOKUP($AW190,'Progress check conditions'!$C$7:$D$9,2,TRUE),IF($M190='Progress check conditions'!$B$10,VLOOKUP($AW190,'Progress check conditions'!$C$10:$D$12,2,TRUE),IF($M190='Progress check conditions'!$B$13,VLOOKUP($AW190,'Progress check conditions'!$C$13:$D$15,2,TRUE),IF($M190='Progress check conditions'!$B$16,VLOOKUP($AW190,'Progress check conditions'!$C$16:$D$18,2,TRUE),IF($M190='Progress check conditions'!$B$19,VLOOKUP($AW190,'Progress check conditions'!$C$19:$D$21,2,TRUE),VLOOKUP($AW190,'Progress check conditions'!$C$22:$D$24,2,TRUE))))))),"No judgement")</f>
        <v>No judgement</v>
      </c>
      <c r="AY190" s="115"/>
      <c r="AZ190" s="116"/>
      <c r="BA190" s="117"/>
      <c r="BB190" s="6"/>
      <c r="BC190" s="5"/>
      <c r="BD190" s="8"/>
      <c r="BE190" s="6"/>
      <c r="BF190" s="5"/>
      <c r="BG190" s="9"/>
      <c r="BH190" s="1"/>
      <c r="BI190" s="4"/>
      <c r="BJ190" s="8"/>
      <c r="BK190" s="6"/>
      <c r="BL190" s="4"/>
      <c r="BM190" s="9"/>
      <c r="BN190" s="1"/>
      <c r="BO190" s="4"/>
      <c r="BP190" s="8"/>
      <c r="BQ190" s="6"/>
      <c r="BR190" s="4"/>
      <c r="BS190" s="9"/>
      <c r="BT190" s="1"/>
      <c r="BU190" s="3"/>
      <c r="BV190" s="7"/>
      <c r="BW190" s="3"/>
      <c r="BX190" s="4"/>
      <c r="BY190" s="15"/>
      <c r="BZ190" s="1"/>
      <c r="CA190" s="3"/>
      <c r="CB190" s="7"/>
      <c r="CC190" s="3"/>
      <c r="CD190" s="4"/>
      <c r="CE190" s="15"/>
      <c r="CF190" s="1"/>
      <c r="CG190" s="3"/>
      <c r="CH190" s="7"/>
      <c r="CI190" s="2"/>
      <c r="CJ190" s="4"/>
      <c r="CK190" s="19"/>
      <c r="CL190" s="3"/>
      <c r="CM190" s="4"/>
      <c r="CN190" s="15"/>
      <c r="CO190" s="130">
        <f>'Multipliers for tiers'!$F$4*SUM(BB190,BE190,BH190,BK190,BN190,BQ190,BZ190,BW190,CC190,BT190,CF190,CI190,CL190)+'Multipliers for tiers'!$F$5*SUM(BC190,BF190,BI190,BL190,BO190,BR190,CA190,BX190,CD190,BU190,CG190,CJ190,CM190)+'Multipliers for tiers'!$F$6*SUM(BD190,BG190,BJ190,BM190,BP190,BS190,CB190,BY190,CE190,BV190,CH190,CK190,CN190)</f>
        <v>0</v>
      </c>
      <c r="CP190" s="144">
        <f t="shared" si="22"/>
        <v>0</v>
      </c>
      <c r="CQ190" s="133" t="str">
        <f t="shared" si="23"/>
        <v xml:space="preserve"> </v>
      </c>
      <c r="CR190" s="164" t="str">
        <f>IFERROR(IF($M190='Progress check conditions'!$F$4,VLOOKUP($CQ190,'Progress check conditions'!$G$4:$H$6,2,TRUE),IF($M190='Progress check conditions'!$F$7,VLOOKUP($CQ190,'Progress check conditions'!$G$7:$H$9,2,TRUE),IF($M190='Progress check conditions'!$F$10,VLOOKUP($CQ190,'Progress check conditions'!$G$10:$H$12,2,TRUE),IF($M190='Progress check conditions'!$F$13,VLOOKUP($CQ190,'Progress check conditions'!$G$13:$H$15,2,TRUE),IF($M190='Progress check conditions'!$F$16,VLOOKUP($CQ190,'Progress check conditions'!$G$16:$H$18,2,TRUE),IF($M190='Progress check conditions'!$F$19,VLOOKUP($CQ190,'Progress check conditions'!$G$19:$H$21,2,TRUE),VLOOKUP($CQ190,'Progress check conditions'!$G$22:$H$24,2,TRUE))))))),"No judgement")</f>
        <v>No judgement</v>
      </c>
      <c r="CS190" s="115"/>
      <c r="CT190" s="116"/>
      <c r="CU190" s="117"/>
      <c r="CV190" s="1"/>
      <c r="CW190" s="5"/>
      <c r="CX190" s="8"/>
      <c r="CY190" s="6"/>
      <c r="CZ190" s="5"/>
      <c r="DA190" s="9"/>
      <c r="DB190" s="1"/>
      <c r="DC190" s="4"/>
      <c r="DD190" s="8"/>
      <c r="DE190" s="6"/>
      <c r="DF190" s="4"/>
      <c r="DG190" s="9"/>
      <c r="DH190" s="1"/>
      <c r="DI190" s="4"/>
      <c r="DJ190" s="8"/>
      <c r="DK190" s="6"/>
      <c r="DL190" s="4"/>
      <c r="DM190" s="9"/>
      <c r="DN190" s="1"/>
      <c r="DO190" s="3"/>
      <c r="DP190" s="7"/>
      <c r="DQ190" s="3"/>
      <c r="DR190" s="4"/>
      <c r="DS190" s="15"/>
      <c r="DT190" s="1"/>
      <c r="DU190" s="3"/>
      <c r="DV190" s="7"/>
      <c r="DW190" s="3"/>
      <c r="DX190" s="4"/>
      <c r="DY190" s="15"/>
      <c r="DZ190" s="1"/>
      <c r="EA190" s="3"/>
      <c r="EB190" s="7"/>
      <c r="EC190" s="3"/>
      <c r="ED190" s="4"/>
      <c r="EE190" s="15"/>
      <c r="EF190" s="130">
        <f>'Multipliers for tiers'!$I$4*SUM(CV190,CY190,DB190,DE190,DH190,DQ190,DN190,DT190,DK190,DW190,DZ190,EC190)+'Multipliers for tiers'!$I$5*SUM(CW190,CZ190,DC190,DF190,DI190,DR190,DO190,DU190,DL190,DX190,EA190,ED190)+'Multipliers for tiers'!$I$6*SUM(CX190,DA190,DD190,DG190,DJ190,DS190,DP190,DV190,DM190,DY190,EB190,EE190)</f>
        <v>0</v>
      </c>
      <c r="EG190" s="144">
        <f t="shared" si="24"/>
        <v>0</v>
      </c>
      <c r="EH190" s="133" t="str">
        <f t="shared" si="25"/>
        <v xml:space="preserve"> </v>
      </c>
      <c r="EI190" s="164" t="str">
        <f>IFERROR(IF($M190='Progress check conditions'!$J$4,VLOOKUP($EH190,'Progress check conditions'!$K$4:$L$6,2,TRUE),IF($M190='Progress check conditions'!$J$7,VLOOKUP($EH190,'Progress check conditions'!$K$7:$L$9,2,TRUE),IF($M190='Progress check conditions'!$J$10,VLOOKUP($EH190,'Progress check conditions'!$K$10:$L$12,2,TRUE),IF($M190='Progress check conditions'!$J$13,VLOOKUP($EH190,'Progress check conditions'!$K$13:$L$15,2,TRUE),IF($M190='Progress check conditions'!$J$16,VLOOKUP($EH190,'Progress check conditions'!$K$16:$L$18,2,TRUE),IF($M190='Progress check conditions'!$J$19,VLOOKUP($EH190,'Progress check conditions'!$K$19:$L$21,2,TRUE),VLOOKUP($EH190,'Progress check conditions'!$K$22:$L$24,2,TRUE))))))),"No judgement")</f>
        <v>No judgement</v>
      </c>
      <c r="EJ190" s="115"/>
      <c r="EK190" s="116"/>
      <c r="EL190" s="117"/>
      <c r="EM190" s="1"/>
      <c r="EN190" s="4"/>
      <c r="EO190" s="16"/>
      <c r="EP190" s="8"/>
      <c r="EQ190" s="6"/>
      <c r="ER190" s="6"/>
      <c r="ES190" s="6"/>
      <c r="ET190" s="5"/>
      <c r="EU190" s="1"/>
      <c r="EV190" s="4"/>
      <c r="EW190" s="16"/>
      <c r="EX190" s="8"/>
      <c r="EY190" s="6"/>
      <c r="EZ190" s="4"/>
      <c r="FA190" s="16"/>
      <c r="FB190" s="9"/>
      <c r="FC190" s="1"/>
      <c r="FD190" s="4"/>
      <c r="FE190" s="16"/>
      <c r="FF190" s="8"/>
      <c r="FG190" s="6"/>
      <c r="FH190" s="4"/>
      <c r="FI190" s="16"/>
      <c r="FJ190" s="9"/>
      <c r="FK190" s="1"/>
      <c r="FL190" s="4"/>
      <c r="FM190" s="16"/>
      <c r="FN190" s="7"/>
      <c r="FO190" s="3"/>
      <c r="FP190" s="5"/>
      <c r="FQ190" s="5"/>
      <c r="FR190" s="15"/>
      <c r="FS190" s="1"/>
      <c r="FT190" s="4"/>
      <c r="FU190" s="16"/>
      <c r="FV190" s="7"/>
      <c r="FW190" s="3"/>
      <c r="FX190" s="5"/>
      <c r="FY190" s="5"/>
      <c r="FZ190" s="15"/>
      <c r="GA190" s="1"/>
      <c r="GB190" s="4"/>
      <c r="GC190" s="4"/>
      <c r="GD190" s="7"/>
      <c r="GE190" s="3"/>
      <c r="GF190" s="5"/>
      <c r="GG190" s="5"/>
      <c r="GH190" s="15"/>
      <c r="GI190" s="130">
        <f>'Multipliers for tiers'!$L$4*SUM(EM190,EQ190,EU190,EY190,FC190,FG190,FK190,FO190,FS190,FW190,GA190,GE190)+'Multipliers for tiers'!$L$5*SUM(EN190,ER190,EV190,EZ190,FD190,FH190,FL190,FP190,FT190,FX190,GB190,GF190)+'Multipliers for tiers'!$L$6*SUM(EO190,ES190,EW190,FA190,FE190,FI190,FM190,FQ190,FU190,FY190,GC190,GG190)+'Multipliers for tiers'!$L$7*SUM(EP190,ET190,EX190,FB190,FF190,FJ190,FN190,FR190,FV190,FZ190,GD190,GH190)</f>
        <v>0</v>
      </c>
      <c r="GJ190" s="144">
        <f t="shared" si="26"/>
        <v>0</v>
      </c>
      <c r="GK190" s="136" t="str">
        <f t="shared" si="27"/>
        <v xml:space="preserve"> </v>
      </c>
      <c r="GL190" s="164" t="str">
        <f>IFERROR(IF($M190='Progress check conditions'!$N$4,VLOOKUP($GK190,'Progress check conditions'!$O$4:$P$6,2,TRUE),IF($M190='Progress check conditions'!$N$7,VLOOKUP($GK190,'Progress check conditions'!$O$7:$P$9,2,TRUE),IF($M190='Progress check conditions'!$N$10,VLOOKUP($GK190,'Progress check conditions'!$O$10:$P$12,2,TRUE),IF($M190='Progress check conditions'!$N$13,VLOOKUP($GK190,'Progress check conditions'!$O$13:$P$15,2,TRUE),IF($M190='Progress check conditions'!$N$16,VLOOKUP($GK190,'Progress check conditions'!$O$16:$P$18,2,TRUE),IF($M190='Progress check conditions'!$N$19,VLOOKUP($GK190,'Progress check conditions'!$O$19:$P$21,2,TRUE),VLOOKUP($GK190,'Progress check conditions'!$O$22:$P$24,2,TRUE))))))),"No judgement")</f>
        <v>No judgement</v>
      </c>
      <c r="GM190" s="115"/>
      <c r="GN190" s="116"/>
      <c r="GO190" s="117"/>
      <c r="GP190" s="1"/>
      <c r="GQ190" s="4"/>
      <c r="GR190" s="4"/>
      <c r="GS190" s="8"/>
      <c r="GT190" s="6"/>
      <c r="GU190" s="6"/>
      <c r="GV190" s="6"/>
      <c r="GW190" s="5"/>
      <c r="GX190" s="1"/>
      <c r="GY190" s="4"/>
      <c r="GZ190" s="4"/>
      <c r="HA190" s="8"/>
      <c r="HB190" s="6"/>
      <c r="HC190" s="4"/>
      <c r="HD190" s="4"/>
      <c r="HE190" s="9"/>
      <c r="HF190" s="1"/>
      <c r="HG190" s="4"/>
      <c r="HH190" s="4"/>
      <c r="HI190" s="8"/>
      <c r="HJ190" s="6"/>
      <c r="HK190" s="4"/>
      <c r="HL190" s="4"/>
      <c r="HM190" s="9"/>
      <c r="HN190" s="130">
        <f>'Multipliers for tiers'!$O$4*SUM(GP190,GT190,GX190,HB190,HF190,HJ190)+'Multipliers for tiers'!$O$5*SUM(GQ190,GU190,GY190,HC190,HG190,HK190)+'Multipliers for tiers'!$O$6*SUM(GR190,GV190,GZ190,HD190,HH190,HL190)+'Multipliers for tiers'!$O$7*SUM(GS190,GW190,HA190,HE190,HI190,HM190)</f>
        <v>0</v>
      </c>
      <c r="HO190" s="144">
        <f t="shared" si="28"/>
        <v>0</v>
      </c>
      <c r="HP190" s="136" t="str">
        <f t="shared" si="29"/>
        <v xml:space="preserve"> </v>
      </c>
      <c r="HQ190" s="164" t="str">
        <f>IFERROR(IF($M190='Progress check conditions'!$N$4,VLOOKUP($HP190,'Progress check conditions'!$S$4:$T$6,2,TRUE),IF($M190='Progress check conditions'!$N$7,VLOOKUP($HP190,'Progress check conditions'!$S$7:$T$9,2,TRUE),IF($M190='Progress check conditions'!$N$10,VLOOKUP($HP190,'Progress check conditions'!$S$10:$T$12,2,TRUE),IF($M190='Progress check conditions'!$N$13,VLOOKUP($HP190,'Progress check conditions'!$S$13:$T$15,2,TRUE),IF($M190='Progress check conditions'!$N$16,VLOOKUP($HP190,'Progress check conditions'!$S$16:$T$18,2,TRUE),IF($M190='Progress check conditions'!$N$19,VLOOKUP($HP190,'Progress check conditions'!$S$19:$T$21,2,TRUE),VLOOKUP($HP190,'Progress check conditions'!$S$22:$T$24,2,TRUE))))))),"No judgement")</f>
        <v>No judgement</v>
      </c>
      <c r="HR190" s="115"/>
      <c r="HS190" s="116"/>
      <c r="HT190" s="117"/>
    </row>
    <row r="191" spans="1:228" x14ac:dyDescent="0.3">
      <c r="A191" s="156"/>
      <c r="B191" s="110"/>
      <c r="C191" s="111"/>
      <c r="D191" s="109"/>
      <c r="E191" s="112"/>
      <c r="F191" s="112"/>
      <c r="G191" s="112"/>
      <c r="H191" s="112"/>
      <c r="I191" s="113"/>
      <c r="J191" s="109"/>
      <c r="K191" s="113"/>
      <c r="L191" s="109"/>
      <c r="M191" s="114"/>
      <c r="N191" s="1"/>
      <c r="O191" s="5"/>
      <c r="P191" s="8"/>
      <c r="Q191" s="6"/>
      <c r="R191" s="5"/>
      <c r="S191" s="9"/>
      <c r="T191" s="1"/>
      <c r="U191" s="4"/>
      <c r="V191" s="8"/>
      <c r="W191" s="6"/>
      <c r="X191" s="4"/>
      <c r="Y191" s="9"/>
      <c r="Z191" s="1"/>
      <c r="AA191" s="4"/>
      <c r="AB191" s="8"/>
      <c r="AC191" s="6"/>
      <c r="AD191" s="4"/>
      <c r="AE191" s="9"/>
      <c r="AF191" s="1"/>
      <c r="AG191" s="3"/>
      <c r="AH191" s="7"/>
      <c r="AI191" s="3"/>
      <c r="AJ191" s="4"/>
      <c r="AK191" s="15"/>
      <c r="AL191" s="1"/>
      <c r="AM191" s="3"/>
      <c r="AN191" s="7"/>
      <c r="AO191" s="3"/>
      <c r="AP191" s="4"/>
      <c r="AQ191" s="15"/>
      <c r="AR191" s="1"/>
      <c r="AS191" s="3"/>
      <c r="AT191" s="43"/>
      <c r="AU191" s="130">
        <f>'Multipliers for tiers'!$C$4*SUM(N191,Q191,T191,W191,AF191,AC191,AI191,Z191,AL191,AO191,AR191)+'Multipliers for tiers'!$C$5*SUM(O191,R191,U191,X191,AG191,AD191,AJ191,AA191,AM191,AP191,AS191)+'Multipliers for tiers'!$C$6*SUM(P191,S191,V191,Y191,AH191,AE191,AK191,AB191,AN191,AQ191,AT191)</f>
        <v>0</v>
      </c>
      <c r="AV191" s="141">
        <f t="shared" si="20"/>
        <v>0</v>
      </c>
      <c r="AW191" s="151" t="str">
        <f t="shared" si="21"/>
        <v xml:space="preserve"> </v>
      </c>
      <c r="AX191" s="164" t="str">
        <f>IFERROR(IF($M191='Progress check conditions'!$B$4,VLOOKUP($AW191,'Progress check conditions'!$C$4:$D$6,2,TRUE),IF($M191='Progress check conditions'!$B$7,VLOOKUP($AW191,'Progress check conditions'!$C$7:$D$9,2,TRUE),IF($M191='Progress check conditions'!$B$10,VLOOKUP($AW191,'Progress check conditions'!$C$10:$D$12,2,TRUE),IF($M191='Progress check conditions'!$B$13,VLOOKUP($AW191,'Progress check conditions'!$C$13:$D$15,2,TRUE),IF($M191='Progress check conditions'!$B$16,VLOOKUP($AW191,'Progress check conditions'!$C$16:$D$18,2,TRUE),IF($M191='Progress check conditions'!$B$19,VLOOKUP($AW191,'Progress check conditions'!$C$19:$D$21,2,TRUE),VLOOKUP($AW191,'Progress check conditions'!$C$22:$D$24,2,TRUE))))))),"No judgement")</f>
        <v>No judgement</v>
      </c>
      <c r="AY191" s="115"/>
      <c r="AZ191" s="116"/>
      <c r="BA191" s="117"/>
      <c r="BB191" s="6"/>
      <c r="BC191" s="5"/>
      <c r="BD191" s="8"/>
      <c r="BE191" s="6"/>
      <c r="BF191" s="5"/>
      <c r="BG191" s="9"/>
      <c r="BH191" s="1"/>
      <c r="BI191" s="4"/>
      <c r="BJ191" s="8"/>
      <c r="BK191" s="6"/>
      <c r="BL191" s="4"/>
      <c r="BM191" s="9"/>
      <c r="BN191" s="1"/>
      <c r="BO191" s="4"/>
      <c r="BP191" s="8"/>
      <c r="BQ191" s="6"/>
      <c r="BR191" s="4"/>
      <c r="BS191" s="9"/>
      <c r="BT191" s="1"/>
      <c r="BU191" s="3"/>
      <c r="BV191" s="7"/>
      <c r="BW191" s="3"/>
      <c r="BX191" s="4"/>
      <c r="BY191" s="15"/>
      <c r="BZ191" s="1"/>
      <c r="CA191" s="3"/>
      <c r="CB191" s="7"/>
      <c r="CC191" s="3"/>
      <c r="CD191" s="4"/>
      <c r="CE191" s="15"/>
      <c r="CF191" s="1"/>
      <c r="CG191" s="3"/>
      <c r="CH191" s="7"/>
      <c r="CI191" s="2"/>
      <c r="CJ191" s="4"/>
      <c r="CK191" s="19"/>
      <c r="CL191" s="3"/>
      <c r="CM191" s="4"/>
      <c r="CN191" s="15"/>
      <c r="CO191" s="130">
        <f>'Multipliers for tiers'!$F$4*SUM(BB191,BE191,BH191,BK191,BN191,BQ191,BZ191,BW191,CC191,BT191,CF191,CI191,CL191)+'Multipliers for tiers'!$F$5*SUM(BC191,BF191,BI191,BL191,BO191,BR191,CA191,BX191,CD191,BU191,CG191,CJ191,CM191)+'Multipliers for tiers'!$F$6*SUM(BD191,BG191,BJ191,BM191,BP191,BS191,CB191,BY191,CE191,BV191,CH191,CK191,CN191)</f>
        <v>0</v>
      </c>
      <c r="CP191" s="144">
        <f t="shared" si="22"/>
        <v>0</v>
      </c>
      <c r="CQ191" s="133" t="str">
        <f t="shared" si="23"/>
        <v xml:space="preserve"> </v>
      </c>
      <c r="CR191" s="164" t="str">
        <f>IFERROR(IF($M191='Progress check conditions'!$F$4,VLOOKUP($CQ191,'Progress check conditions'!$G$4:$H$6,2,TRUE),IF($M191='Progress check conditions'!$F$7,VLOOKUP($CQ191,'Progress check conditions'!$G$7:$H$9,2,TRUE),IF($M191='Progress check conditions'!$F$10,VLOOKUP($CQ191,'Progress check conditions'!$G$10:$H$12,2,TRUE),IF($M191='Progress check conditions'!$F$13,VLOOKUP($CQ191,'Progress check conditions'!$G$13:$H$15,2,TRUE),IF($M191='Progress check conditions'!$F$16,VLOOKUP($CQ191,'Progress check conditions'!$G$16:$H$18,2,TRUE),IF($M191='Progress check conditions'!$F$19,VLOOKUP($CQ191,'Progress check conditions'!$G$19:$H$21,2,TRUE),VLOOKUP($CQ191,'Progress check conditions'!$G$22:$H$24,2,TRUE))))))),"No judgement")</f>
        <v>No judgement</v>
      </c>
      <c r="CS191" s="115"/>
      <c r="CT191" s="116"/>
      <c r="CU191" s="117"/>
      <c r="CV191" s="1"/>
      <c r="CW191" s="5"/>
      <c r="CX191" s="8"/>
      <c r="CY191" s="6"/>
      <c r="CZ191" s="5"/>
      <c r="DA191" s="9"/>
      <c r="DB191" s="1"/>
      <c r="DC191" s="4"/>
      <c r="DD191" s="8"/>
      <c r="DE191" s="6"/>
      <c r="DF191" s="4"/>
      <c r="DG191" s="9"/>
      <c r="DH191" s="1"/>
      <c r="DI191" s="4"/>
      <c r="DJ191" s="8"/>
      <c r="DK191" s="6"/>
      <c r="DL191" s="4"/>
      <c r="DM191" s="9"/>
      <c r="DN191" s="1"/>
      <c r="DO191" s="3"/>
      <c r="DP191" s="7"/>
      <c r="DQ191" s="3"/>
      <c r="DR191" s="4"/>
      <c r="DS191" s="15"/>
      <c r="DT191" s="1"/>
      <c r="DU191" s="3"/>
      <c r="DV191" s="7"/>
      <c r="DW191" s="3"/>
      <c r="DX191" s="4"/>
      <c r="DY191" s="15"/>
      <c r="DZ191" s="1"/>
      <c r="EA191" s="3"/>
      <c r="EB191" s="7"/>
      <c r="EC191" s="3"/>
      <c r="ED191" s="4"/>
      <c r="EE191" s="15"/>
      <c r="EF191" s="130">
        <f>'Multipliers for tiers'!$I$4*SUM(CV191,CY191,DB191,DE191,DH191,DQ191,DN191,DT191,DK191,DW191,DZ191,EC191)+'Multipliers for tiers'!$I$5*SUM(CW191,CZ191,DC191,DF191,DI191,DR191,DO191,DU191,DL191,DX191,EA191,ED191)+'Multipliers for tiers'!$I$6*SUM(CX191,DA191,DD191,DG191,DJ191,DS191,DP191,DV191,DM191,DY191,EB191,EE191)</f>
        <v>0</v>
      </c>
      <c r="EG191" s="144">
        <f t="shared" si="24"/>
        <v>0</v>
      </c>
      <c r="EH191" s="133" t="str">
        <f t="shared" si="25"/>
        <v xml:space="preserve"> </v>
      </c>
      <c r="EI191" s="164" t="str">
        <f>IFERROR(IF($M191='Progress check conditions'!$J$4,VLOOKUP($EH191,'Progress check conditions'!$K$4:$L$6,2,TRUE),IF($M191='Progress check conditions'!$J$7,VLOOKUP($EH191,'Progress check conditions'!$K$7:$L$9,2,TRUE),IF($M191='Progress check conditions'!$J$10,VLOOKUP($EH191,'Progress check conditions'!$K$10:$L$12,2,TRUE),IF($M191='Progress check conditions'!$J$13,VLOOKUP($EH191,'Progress check conditions'!$K$13:$L$15,2,TRUE),IF($M191='Progress check conditions'!$J$16,VLOOKUP($EH191,'Progress check conditions'!$K$16:$L$18,2,TRUE),IF($M191='Progress check conditions'!$J$19,VLOOKUP($EH191,'Progress check conditions'!$K$19:$L$21,2,TRUE),VLOOKUP($EH191,'Progress check conditions'!$K$22:$L$24,2,TRUE))))))),"No judgement")</f>
        <v>No judgement</v>
      </c>
      <c r="EJ191" s="115"/>
      <c r="EK191" s="116"/>
      <c r="EL191" s="117"/>
      <c r="EM191" s="1"/>
      <c r="EN191" s="4"/>
      <c r="EO191" s="16"/>
      <c r="EP191" s="8"/>
      <c r="EQ191" s="6"/>
      <c r="ER191" s="6"/>
      <c r="ES191" s="6"/>
      <c r="ET191" s="5"/>
      <c r="EU191" s="1"/>
      <c r="EV191" s="4"/>
      <c r="EW191" s="16"/>
      <c r="EX191" s="8"/>
      <c r="EY191" s="6"/>
      <c r="EZ191" s="4"/>
      <c r="FA191" s="16"/>
      <c r="FB191" s="9"/>
      <c r="FC191" s="1"/>
      <c r="FD191" s="4"/>
      <c r="FE191" s="16"/>
      <c r="FF191" s="8"/>
      <c r="FG191" s="6"/>
      <c r="FH191" s="4"/>
      <c r="FI191" s="16"/>
      <c r="FJ191" s="9"/>
      <c r="FK191" s="1"/>
      <c r="FL191" s="4"/>
      <c r="FM191" s="16"/>
      <c r="FN191" s="7"/>
      <c r="FO191" s="3"/>
      <c r="FP191" s="5"/>
      <c r="FQ191" s="5"/>
      <c r="FR191" s="15"/>
      <c r="FS191" s="1"/>
      <c r="FT191" s="4"/>
      <c r="FU191" s="16"/>
      <c r="FV191" s="7"/>
      <c r="FW191" s="3"/>
      <c r="FX191" s="5"/>
      <c r="FY191" s="5"/>
      <c r="FZ191" s="15"/>
      <c r="GA191" s="1"/>
      <c r="GB191" s="4"/>
      <c r="GC191" s="4"/>
      <c r="GD191" s="7"/>
      <c r="GE191" s="3"/>
      <c r="GF191" s="5"/>
      <c r="GG191" s="5"/>
      <c r="GH191" s="15"/>
      <c r="GI191" s="130">
        <f>'Multipliers for tiers'!$L$4*SUM(EM191,EQ191,EU191,EY191,FC191,FG191,FK191,FO191,FS191,FW191,GA191,GE191)+'Multipliers for tiers'!$L$5*SUM(EN191,ER191,EV191,EZ191,FD191,FH191,FL191,FP191,FT191,FX191,GB191,GF191)+'Multipliers for tiers'!$L$6*SUM(EO191,ES191,EW191,FA191,FE191,FI191,FM191,FQ191,FU191,FY191,GC191,GG191)+'Multipliers for tiers'!$L$7*SUM(EP191,ET191,EX191,FB191,FF191,FJ191,FN191,FR191,FV191,FZ191,GD191,GH191)</f>
        <v>0</v>
      </c>
      <c r="GJ191" s="144">
        <f t="shared" si="26"/>
        <v>0</v>
      </c>
      <c r="GK191" s="136" t="str">
        <f t="shared" si="27"/>
        <v xml:space="preserve"> </v>
      </c>
      <c r="GL191" s="164" t="str">
        <f>IFERROR(IF($M191='Progress check conditions'!$N$4,VLOOKUP($GK191,'Progress check conditions'!$O$4:$P$6,2,TRUE),IF($M191='Progress check conditions'!$N$7,VLOOKUP($GK191,'Progress check conditions'!$O$7:$P$9,2,TRUE),IF($M191='Progress check conditions'!$N$10,VLOOKUP($GK191,'Progress check conditions'!$O$10:$P$12,2,TRUE),IF($M191='Progress check conditions'!$N$13,VLOOKUP($GK191,'Progress check conditions'!$O$13:$P$15,2,TRUE),IF($M191='Progress check conditions'!$N$16,VLOOKUP($GK191,'Progress check conditions'!$O$16:$P$18,2,TRUE),IF($M191='Progress check conditions'!$N$19,VLOOKUP($GK191,'Progress check conditions'!$O$19:$P$21,2,TRUE),VLOOKUP($GK191,'Progress check conditions'!$O$22:$P$24,2,TRUE))))))),"No judgement")</f>
        <v>No judgement</v>
      </c>
      <c r="GM191" s="115"/>
      <c r="GN191" s="116"/>
      <c r="GO191" s="117"/>
      <c r="GP191" s="1"/>
      <c r="GQ191" s="4"/>
      <c r="GR191" s="4"/>
      <c r="GS191" s="8"/>
      <c r="GT191" s="6"/>
      <c r="GU191" s="6"/>
      <c r="GV191" s="6"/>
      <c r="GW191" s="5"/>
      <c r="GX191" s="1"/>
      <c r="GY191" s="4"/>
      <c r="GZ191" s="4"/>
      <c r="HA191" s="8"/>
      <c r="HB191" s="6"/>
      <c r="HC191" s="4"/>
      <c r="HD191" s="4"/>
      <c r="HE191" s="9"/>
      <c r="HF191" s="1"/>
      <c r="HG191" s="4"/>
      <c r="HH191" s="4"/>
      <c r="HI191" s="8"/>
      <c r="HJ191" s="6"/>
      <c r="HK191" s="4"/>
      <c r="HL191" s="4"/>
      <c r="HM191" s="9"/>
      <c r="HN191" s="130">
        <f>'Multipliers for tiers'!$O$4*SUM(GP191,GT191,GX191,HB191,HF191,HJ191)+'Multipliers for tiers'!$O$5*SUM(GQ191,GU191,GY191,HC191,HG191,HK191)+'Multipliers for tiers'!$O$6*SUM(GR191,GV191,GZ191,HD191,HH191,HL191)+'Multipliers for tiers'!$O$7*SUM(GS191,GW191,HA191,HE191,HI191,HM191)</f>
        <v>0</v>
      </c>
      <c r="HO191" s="144">
        <f t="shared" si="28"/>
        <v>0</v>
      </c>
      <c r="HP191" s="136" t="str">
        <f t="shared" si="29"/>
        <v xml:space="preserve"> </v>
      </c>
      <c r="HQ191" s="164" t="str">
        <f>IFERROR(IF($M191='Progress check conditions'!$N$4,VLOOKUP($HP191,'Progress check conditions'!$S$4:$T$6,2,TRUE),IF($M191='Progress check conditions'!$N$7,VLOOKUP($HP191,'Progress check conditions'!$S$7:$T$9,2,TRUE),IF($M191='Progress check conditions'!$N$10,VLOOKUP($HP191,'Progress check conditions'!$S$10:$T$12,2,TRUE),IF($M191='Progress check conditions'!$N$13,VLOOKUP($HP191,'Progress check conditions'!$S$13:$T$15,2,TRUE),IF($M191='Progress check conditions'!$N$16,VLOOKUP($HP191,'Progress check conditions'!$S$16:$T$18,2,TRUE),IF($M191='Progress check conditions'!$N$19,VLOOKUP($HP191,'Progress check conditions'!$S$19:$T$21,2,TRUE),VLOOKUP($HP191,'Progress check conditions'!$S$22:$T$24,2,TRUE))))))),"No judgement")</f>
        <v>No judgement</v>
      </c>
      <c r="HR191" s="115"/>
      <c r="HS191" s="116"/>
      <c r="HT191" s="117"/>
    </row>
    <row r="192" spans="1:228" x14ac:dyDescent="0.3">
      <c r="A192" s="156"/>
      <c r="B192" s="110"/>
      <c r="C192" s="111"/>
      <c r="D192" s="109"/>
      <c r="E192" s="112"/>
      <c r="F192" s="112"/>
      <c r="G192" s="112"/>
      <c r="H192" s="112"/>
      <c r="I192" s="113"/>
      <c r="J192" s="109"/>
      <c r="K192" s="113"/>
      <c r="L192" s="109"/>
      <c r="M192" s="114"/>
      <c r="N192" s="1"/>
      <c r="O192" s="5"/>
      <c r="P192" s="8"/>
      <c r="Q192" s="6"/>
      <c r="R192" s="5"/>
      <c r="S192" s="9"/>
      <c r="T192" s="1"/>
      <c r="U192" s="4"/>
      <c r="V192" s="8"/>
      <c r="W192" s="6"/>
      <c r="X192" s="4"/>
      <c r="Y192" s="9"/>
      <c r="Z192" s="1"/>
      <c r="AA192" s="4"/>
      <c r="AB192" s="8"/>
      <c r="AC192" s="6"/>
      <c r="AD192" s="4"/>
      <c r="AE192" s="9"/>
      <c r="AF192" s="1"/>
      <c r="AG192" s="3"/>
      <c r="AH192" s="7"/>
      <c r="AI192" s="3"/>
      <c r="AJ192" s="4"/>
      <c r="AK192" s="15"/>
      <c r="AL192" s="1"/>
      <c r="AM192" s="3"/>
      <c r="AN192" s="7"/>
      <c r="AO192" s="3"/>
      <c r="AP192" s="4"/>
      <c r="AQ192" s="15"/>
      <c r="AR192" s="1"/>
      <c r="AS192" s="3"/>
      <c r="AT192" s="43"/>
      <c r="AU192" s="130">
        <f>'Multipliers for tiers'!$C$4*SUM(N192,Q192,T192,W192,AF192,AC192,AI192,Z192,AL192,AO192,AR192)+'Multipliers for tiers'!$C$5*SUM(O192,R192,U192,X192,AG192,AD192,AJ192,AA192,AM192,AP192,AS192)+'Multipliers for tiers'!$C$6*SUM(P192,S192,V192,Y192,AH192,AE192,AK192,AB192,AN192,AQ192,AT192)</f>
        <v>0</v>
      </c>
      <c r="AV192" s="141">
        <f t="shared" si="20"/>
        <v>0</v>
      </c>
      <c r="AW192" s="151" t="str">
        <f t="shared" si="21"/>
        <v xml:space="preserve"> </v>
      </c>
      <c r="AX192" s="164" t="str">
        <f>IFERROR(IF($M192='Progress check conditions'!$B$4,VLOOKUP($AW192,'Progress check conditions'!$C$4:$D$6,2,TRUE),IF($M192='Progress check conditions'!$B$7,VLOOKUP($AW192,'Progress check conditions'!$C$7:$D$9,2,TRUE),IF($M192='Progress check conditions'!$B$10,VLOOKUP($AW192,'Progress check conditions'!$C$10:$D$12,2,TRUE),IF($M192='Progress check conditions'!$B$13,VLOOKUP($AW192,'Progress check conditions'!$C$13:$D$15,2,TRUE),IF($M192='Progress check conditions'!$B$16,VLOOKUP($AW192,'Progress check conditions'!$C$16:$D$18,2,TRUE),IF($M192='Progress check conditions'!$B$19,VLOOKUP($AW192,'Progress check conditions'!$C$19:$D$21,2,TRUE),VLOOKUP($AW192,'Progress check conditions'!$C$22:$D$24,2,TRUE))))))),"No judgement")</f>
        <v>No judgement</v>
      </c>
      <c r="AY192" s="115"/>
      <c r="AZ192" s="116"/>
      <c r="BA192" s="117"/>
      <c r="BB192" s="6"/>
      <c r="BC192" s="5"/>
      <c r="BD192" s="8"/>
      <c r="BE192" s="6"/>
      <c r="BF192" s="5"/>
      <c r="BG192" s="9"/>
      <c r="BH192" s="1"/>
      <c r="BI192" s="4"/>
      <c r="BJ192" s="8"/>
      <c r="BK192" s="6"/>
      <c r="BL192" s="4"/>
      <c r="BM192" s="9"/>
      <c r="BN192" s="1"/>
      <c r="BO192" s="4"/>
      <c r="BP192" s="8"/>
      <c r="BQ192" s="6"/>
      <c r="BR192" s="4"/>
      <c r="BS192" s="9"/>
      <c r="BT192" s="1"/>
      <c r="BU192" s="3"/>
      <c r="BV192" s="7"/>
      <c r="BW192" s="3"/>
      <c r="BX192" s="4"/>
      <c r="BY192" s="15"/>
      <c r="BZ192" s="1"/>
      <c r="CA192" s="3"/>
      <c r="CB192" s="7"/>
      <c r="CC192" s="3"/>
      <c r="CD192" s="4"/>
      <c r="CE192" s="15"/>
      <c r="CF192" s="1"/>
      <c r="CG192" s="3"/>
      <c r="CH192" s="7"/>
      <c r="CI192" s="2"/>
      <c r="CJ192" s="4"/>
      <c r="CK192" s="19"/>
      <c r="CL192" s="3"/>
      <c r="CM192" s="4"/>
      <c r="CN192" s="15"/>
      <c r="CO192" s="130">
        <f>'Multipliers for tiers'!$F$4*SUM(BB192,BE192,BH192,BK192,BN192,BQ192,BZ192,BW192,CC192,BT192,CF192,CI192,CL192)+'Multipliers for tiers'!$F$5*SUM(BC192,BF192,BI192,BL192,BO192,BR192,CA192,BX192,CD192,BU192,CG192,CJ192,CM192)+'Multipliers for tiers'!$F$6*SUM(BD192,BG192,BJ192,BM192,BP192,BS192,CB192,BY192,CE192,BV192,CH192,CK192,CN192)</f>
        <v>0</v>
      </c>
      <c r="CP192" s="144">
        <f t="shared" si="22"/>
        <v>0</v>
      </c>
      <c r="CQ192" s="133" t="str">
        <f t="shared" si="23"/>
        <v xml:space="preserve"> </v>
      </c>
      <c r="CR192" s="164" t="str">
        <f>IFERROR(IF($M192='Progress check conditions'!$F$4,VLOOKUP($CQ192,'Progress check conditions'!$G$4:$H$6,2,TRUE),IF($M192='Progress check conditions'!$F$7,VLOOKUP($CQ192,'Progress check conditions'!$G$7:$H$9,2,TRUE),IF($M192='Progress check conditions'!$F$10,VLOOKUP($CQ192,'Progress check conditions'!$G$10:$H$12,2,TRUE),IF($M192='Progress check conditions'!$F$13,VLOOKUP($CQ192,'Progress check conditions'!$G$13:$H$15,2,TRUE),IF($M192='Progress check conditions'!$F$16,VLOOKUP($CQ192,'Progress check conditions'!$G$16:$H$18,2,TRUE),IF($M192='Progress check conditions'!$F$19,VLOOKUP($CQ192,'Progress check conditions'!$G$19:$H$21,2,TRUE),VLOOKUP($CQ192,'Progress check conditions'!$G$22:$H$24,2,TRUE))))))),"No judgement")</f>
        <v>No judgement</v>
      </c>
      <c r="CS192" s="115"/>
      <c r="CT192" s="116"/>
      <c r="CU192" s="117"/>
      <c r="CV192" s="1"/>
      <c r="CW192" s="5"/>
      <c r="CX192" s="8"/>
      <c r="CY192" s="6"/>
      <c r="CZ192" s="5"/>
      <c r="DA192" s="9"/>
      <c r="DB192" s="1"/>
      <c r="DC192" s="4"/>
      <c r="DD192" s="8"/>
      <c r="DE192" s="6"/>
      <c r="DF192" s="4"/>
      <c r="DG192" s="9"/>
      <c r="DH192" s="1"/>
      <c r="DI192" s="4"/>
      <c r="DJ192" s="8"/>
      <c r="DK192" s="6"/>
      <c r="DL192" s="4"/>
      <c r="DM192" s="9"/>
      <c r="DN192" s="1"/>
      <c r="DO192" s="3"/>
      <c r="DP192" s="7"/>
      <c r="DQ192" s="3"/>
      <c r="DR192" s="4"/>
      <c r="DS192" s="15"/>
      <c r="DT192" s="1"/>
      <c r="DU192" s="3"/>
      <c r="DV192" s="7"/>
      <c r="DW192" s="3"/>
      <c r="DX192" s="4"/>
      <c r="DY192" s="15"/>
      <c r="DZ192" s="1"/>
      <c r="EA192" s="3"/>
      <c r="EB192" s="7"/>
      <c r="EC192" s="3"/>
      <c r="ED192" s="4"/>
      <c r="EE192" s="15"/>
      <c r="EF192" s="130">
        <f>'Multipliers for tiers'!$I$4*SUM(CV192,CY192,DB192,DE192,DH192,DQ192,DN192,DT192,DK192,DW192,DZ192,EC192)+'Multipliers for tiers'!$I$5*SUM(CW192,CZ192,DC192,DF192,DI192,DR192,DO192,DU192,DL192,DX192,EA192,ED192)+'Multipliers for tiers'!$I$6*SUM(CX192,DA192,DD192,DG192,DJ192,DS192,DP192,DV192,DM192,DY192,EB192,EE192)</f>
        <v>0</v>
      </c>
      <c r="EG192" s="144">
        <f t="shared" si="24"/>
        <v>0</v>
      </c>
      <c r="EH192" s="133" t="str">
        <f t="shared" si="25"/>
        <v xml:space="preserve"> </v>
      </c>
      <c r="EI192" s="164" t="str">
        <f>IFERROR(IF($M192='Progress check conditions'!$J$4,VLOOKUP($EH192,'Progress check conditions'!$K$4:$L$6,2,TRUE),IF($M192='Progress check conditions'!$J$7,VLOOKUP($EH192,'Progress check conditions'!$K$7:$L$9,2,TRUE),IF($M192='Progress check conditions'!$J$10,VLOOKUP($EH192,'Progress check conditions'!$K$10:$L$12,2,TRUE),IF($M192='Progress check conditions'!$J$13,VLOOKUP($EH192,'Progress check conditions'!$K$13:$L$15,2,TRUE),IF($M192='Progress check conditions'!$J$16,VLOOKUP($EH192,'Progress check conditions'!$K$16:$L$18,2,TRUE),IF($M192='Progress check conditions'!$J$19,VLOOKUP($EH192,'Progress check conditions'!$K$19:$L$21,2,TRUE),VLOOKUP($EH192,'Progress check conditions'!$K$22:$L$24,2,TRUE))))))),"No judgement")</f>
        <v>No judgement</v>
      </c>
      <c r="EJ192" s="115"/>
      <c r="EK192" s="116"/>
      <c r="EL192" s="117"/>
      <c r="EM192" s="1"/>
      <c r="EN192" s="4"/>
      <c r="EO192" s="16"/>
      <c r="EP192" s="8"/>
      <c r="EQ192" s="6"/>
      <c r="ER192" s="6"/>
      <c r="ES192" s="6"/>
      <c r="ET192" s="5"/>
      <c r="EU192" s="1"/>
      <c r="EV192" s="4"/>
      <c r="EW192" s="16"/>
      <c r="EX192" s="8"/>
      <c r="EY192" s="6"/>
      <c r="EZ192" s="4"/>
      <c r="FA192" s="16"/>
      <c r="FB192" s="9"/>
      <c r="FC192" s="1"/>
      <c r="FD192" s="4"/>
      <c r="FE192" s="16"/>
      <c r="FF192" s="8"/>
      <c r="FG192" s="6"/>
      <c r="FH192" s="4"/>
      <c r="FI192" s="16"/>
      <c r="FJ192" s="9"/>
      <c r="FK192" s="1"/>
      <c r="FL192" s="4"/>
      <c r="FM192" s="16"/>
      <c r="FN192" s="7"/>
      <c r="FO192" s="3"/>
      <c r="FP192" s="5"/>
      <c r="FQ192" s="5"/>
      <c r="FR192" s="15"/>
      <c r="FS192" s="1"/>
      <c r="FT192" s="4"/>
      <c r="FU192" s="16"/>
      <c r="FV192" s="7"/>
      <c r="FW192" s="3"/>
      <c r="FX192" s="5"/>
      <c r="FY192" s="5"/>
      <c r="FZ192" s="15"/>
      <c r="GA192" s="1"/>
      <c r="GB192" s="4"/>
      <c r="GC192" s="4"/>
      <c r="GD192" s="7"/>
      <c r="GE192" s="3"/>
      <c r="GF192" s="5"/>
      <c r="GG192" s="5"/>
      <c r="GH192" s="15"/>
      <c r="GI192" s="130">
        <f>'Multipliers for tiers'!$L$4*SUM(EM192,EQ192,EU192,EY192,FC192,FG192,FK192,FO192,FS192,FW192,GA192,GE192)+'Multipliers for tiers'!$L$5*SUM(EN192,ER192,EV192,EZ192,FD192,FH192,FL192,FP192,FT192,FX192,GB192,GF192)+'Multipliers for tiers'!$L$6*SUM(EO192,ES192,EW192,FA192,FE192,FI192,FM192,FQ192,FU192,FY192,GC192,GG192)+'Multipliers for tiers'!$L$7*SUM(EP192,ET192,EX192,FB192,FF192,FJ192,FN192,FR192,FV192,FZ192,GD192,GH192)</f>
        <v>0</v>
      </c>
      <c r="GJ192" s="144">
        <f t="shared" si="26"/>
        <v>0</v>
      </c>
      <c r="GK192" s="136" t="str">
        <f t="shared" si="27"/>
        <v xml:space="preserve"> </v>
      </c>
      <c r="GL192" s="164" t="str">
        <f>IFERROR(IF($M192='Progress check conditions'!$N$4,VLOOKUP($GK192,'Progress check conditions'!$O$4:$P$6,2,TRUE),IF($M192='Progress check conditions'!$N$7,VLOOKUP($GK192,'Progress check conditions'!$O$7:$P$9,2,TRUE),IF($M192='Progress check conditions'!$N$10,VLOOKUP($GK192,'Progress check conditions'!$O$10:$P$12,2,TRUE),IF($M192='Progress check conditions'!$N$13,VLOOKUP($GK192,'Progress check conditions'!$O$13:$P$15,2,TRUE),IF($M192='Progress check conditions'!$N$16,VLOOKUP($GK192,'Progress check conditions'!$O$16:$P$18,2,TRUE),IF($M192='Progress check conditions'!$N$19,VLOOKUP($GK192,'Progress check conditions'!$O$19:$P$21,2,TRUE),VLOOKUP($GK192,'Progress check conditions'!$O$22:$P$24,2,TRUE))))))),"No judgement")</f>
        <v>No judgement</v>
      </c>
      <c r="GM192" s="115"/>
      <c r="GN192" s="116"/>
      <c r="GO192" s="117"/>
      <c r="GP192" s="1"/>
      <c r="GQ192" s="4"/>
      <c r="GR192" s="4"/>
      <c r="GS192" s="8"/>
      <c r="GT192" s="6"/>
      <c r="GU192" s="6"/>
      <c r="GV192" s="6"/>
      <c r="GW192" s="5"/>
      <c r="GX192" s="1"/>
      <c r="GY192" s="4"/>
      <c r="GZ192" s="4"/>
      <c r="HA192" s="8"/>
      <c r="HB192" s="6"/>
      <c r="HC192" s="4"/>
      <c r="HD192" s="4"/>
      <c r="HE192" s="9"/>
      <c r="HF192" s="1"/>
      <c r="HG192" s="4"/>
      <c r="HH192" s="4"/>
      <c r="HI192" s="8"/>
      <c r="HJ192" s="6"/>
      <c r="HK192" s="4"/>
      <c r="HL192" s="4"/>
      <c r="HM192" s="9"/>
      <c r="HN192" s="130">
        <f>'Multipliers for tiers'!$O$4*SUM(GP192,GT192,GX192,HB192,HF192,HJ192)+'Multipliers for tiers'!$O$5*SUM(GQ192,GU192,GY192,HC192,HG192,HK192)+'Multipliers for tiers'!$O$6*SUM(GR192,GV192,GZ192,HD192,HH192,HL192)+'Multipliers for tiers'!$O$7*SUM(GS192,GW192,HA192,HE192,HI192,HM192)</f>
        <v>0</v>
      </c>
      <c r="HO192" s="144">
        <f t="shared" si="28"/>
        <v>0</v>
      </c>
      <c r="HP192" s="136" t="str">
        <f t="shared" si="29"/>
        <v xml:space="preserve"> </v>
      </c>
      <c r="HQ192" s="164" t="str">
        <f>IFERROR(IF($M192='Progress check conditions'!$N$4,VLOOKUP($HP192,'Progress check conditions'!$S$4:$T$6,2,TRUE),IF($M192='Progress check conditions'!$N$7,VLOOKUP($HP192,'Progress check conditions'!$S$7:$T$9,2,TRUE),IF($M192='Progress check conditions'!$N$10,VLOOKUP($HP192,'Progress check conditions'!$S$10:$T$12,2,TRUE),IF($M192='Progress check conditions'!$N$13,VLOOKUP($HP192,'Progress check conditions'!$S$13:$T$15,2,TRUE),IF($M192='Progress check conditions'!$N$16,VLOOKUP($HP192,'Progress check conditions'!$S$16:$T$18,2,TRUE),IF($M192='Progress check conditions'!$N$19,VLOOKUP($HP192,'Progress check conditions'!$S$19:$T$21,2,TRUE),VLOOKUP($HP192,'Progress check conditions'!$S$22:$T$24,2,TRUE))))))),"No judgement")</f>
        <v>No judgement</v>
      </c>
      <c r="HR192" s="115"/>
      <c r="HS192" s="116"/>
      <c r="HT192" s="117"/>
    </row>
    <row r="193" spans="1:228" x14ac:dyDescent="0.3">
      <c r="A193" s="156"/>
      <c r="B193" s="110"/>
      <c r="C193" s="111"/>
      <c r="D193" s="109"/>
      <c r="E193" s="112"/>
      <c r="F193" s="112"/>
      <c r="G193" s="112"/>
      <c r="H193" s="112"/>
      <c r="I193" s="113"/>
      <c r="J193" s="109"/>
      <c r="K193" s="113"/>
      <c r="L193" s="109"/>
      <c r="M193" s="114"/>
      <c r="N193" s="1"/>
      <c r="O193" s="5"/>
      <c r="P193" s="8"/>
      <c r="Q193" s="6"/>
      <c r="R193" s="5"/>
      <c r="S193" s="9"/>
      <c r="T193" s="1"/>
      <c r="U193" s="4"/>
      <c r="V193" s="8"/>
      <c r="W193" s="6"/>
      <c r="X193" s="4"/>
      <c r="Y193" s="9"/>
      <c r="Z193" s="1"/>
      <c r="AA193" s="4"/>
      <c r="AB193" s="8"/>
      <c r="AC193" s="6"/>
      <c r="AD193" s="4"/>
      <c r="AE193" s="9"/>
      <c r="AF193" s="1"/>
      <c r="AG193" s="3"/>
      <c r="AH193" s="7"/>
      <c r="AI193" s="3"/>
      <c r="AJ193" s="4"/>
      <c r="AK193" s="15"/>
      <c r="AL193" s="1"/>
      <c r="AM193" s="3"/>
      <c r="AN193" s="7"/>
      <c r="AO193" s="3"/>
      <c r="AP193" s="4"/>
      <c r="AQ193" s="15"/>
      <c r="AR193" s="1"/>
      <c r="AS193" s="3"/>
      <c r="AT193" s="43"/>
      <c r="AU193" s="130">
        <f>'Multipliers for tiers'!$C$4*SUM(N193,Q193,T193,W193,AF193,AC193,AI193,Z193,AL193,AO193,AR193)+'Multipliers for tiers'!$C$5*SUM(O193,R193,U193,X193,AG193,AD193,AJ193,AA193,AM193,AP193,AS193)+'Multipliers for tiers'!$C$6*SUM(P193,S193,V193,Y193,AH193,AE193,AK193,AB193,AN193,AQ193,AT193)</f>
        <v>0</v>
      </c>
      <c r="AV193" s="141">
        <f t="shared" si="20"/>
        <v>0</v>
      </c>
      <c r="AW193" s="151" t="str">
        <f t="shared" si="21"/>
        <v xml:space="preserve"> </v>
      </c>
      <c r="AX193" s="164" t="str">
        <f>IFERROR(IF($M193='Progress check conditions'!$B$4,VLOOKUP($AW193,'Progress check conditions'!$C$4:$D$6,2,TRUE),IF($M193='Progress check conditions'!$B$7,VLOOKUP($AW193,'Progress check conditions'!$C$7:$D$9,2,TRUE),IF($M193='Progress check conditions'!$B$10,VLOOKUP($AW193,'Progress check conditions'!$C$10:$D$12,2,TRUE),IF($M193='Progress check conditions'!$B$13,VLOOKUP($AW193,'Progress check conditions'!$C$13:$D$15,2,TRUE),IF($M193='Progress check conditions'!$B$16,VLOOKUP($AW193,'Progress check conditions'!$C$16:$D$18,2,TRUE),IF($M193='Progress check conditions'!$B$19,VLOOKUP($AW193,'Progress check conditions'!$C$19:$D$21,2,TRUE),VLOOKUP($AW193,'Progress check conditions'!$C$22:$D$24,2,TRUE))))))),"No judgement")</f>
        <v>No judgement</v>
      </c>
      <c r="AY193" s="115"/>
      <c r="AZ193" s="116"/>
      <c r="BA193" s="117"/>
      <c r="BB193" s="6"/>
      <c r="BC193" s="5"/>
      <c r="BD193" s="8"/>
      <c r="BE193" s="6"/>
      <c r="BF193" s="5"/>
      <c r="BG193" s="9"/>
      <c r="BH193" s="1"/>
      <c r="BI193" s="4"/>
      <c r="BJ193" s="8"/>
      <c r="BK193" s="6"/>
      <c r="BL193" s="4"/>
      <c r="BM193" s="9"/>
      <c r="BN193" s="1"/>
      <c r="BO193" s="4"/>
      <c r="BP193" s="8"/>
      <c r="BQ193" s="6"/>
      <c r="BR193" s="4"/>
      <c r="BS193" s="9"/>
      <c r="BT193" s="1"/>
      <c r="BU193" s="3"/>
      <c r="BV193" s="7"/>
      <c r="BW193" s="3"/>
      <c r="BX193" s="4"/>
      <c r="BY193" s="15"/>
      <c r="BZ193" s="1"/>
      <c r="CA193" s="3"/>
      <c r="CB193" s="7"/>
      <c r="CC193" s="3"/>
      <c r="CD193" s="4"/>
      <c r="CE193" s="15"/>
      <c r="CF193" s="1"/>
      <c r="CG193" s="3"/>
      <c r="CH193" s="7"/>
      <c r="CI193" s="2"/>
      <c r="CJ193" s="4"/>
      <c r="CK193" s="19"/>
      <c r="CL193" s="3"/>
      <c r="CM193" s="4"/>
      <c r="CN193" s="15"/>
      <c r="CO193" s="130">
        <f>'Multipliers for tiers'!$F$4*SUM(BB193,BE193,BH193,BK193,BN193,BQ193,BZ193,BW193,CC193,BT193,CF193,CI193,CL193)+'Multipliers for tiers'!$F$5*SUM(BC193,BF193,BI193,BL193,BO193,BR193,CA193,BX193,CD193,BU193,CG193,CJ193,CM193)+'Multipliers for tiers'!$F$6*SUM(BD193,BG193,BJ193,BM193,BP193,BS193,CB193,BY193,CE193,BV193,CH193,CK193,CN193)</f>
        <v>0</v>
      </c>
      <c r="CP193" s="144">
        <f t="shared" si="22"/>
        <v>0</v>
      </c>
      <c r="CQ193" s="133" t="str">
        <f t="shared" si="23"/>
        <v xml:space="preserve"> </v>
      </c>
      <c r="CR193" s="164" t="str">
        <f>IFERROR(IF($M193='Progress check conditions'!$F$4,VLOOKUP($CQ193,'Progress check conditions'!$G$4:$H$6,2,TRUE),IF($M193='Progress check conditions'!$F$7,VLOOKUP($CQ193,'Progress check conditions'!$G$7:$H$9,2,TRUE),IF($M193='Progress check conditions'!$F$10,VLOOKUP($CQ193,'Progress check conditions'!$G$10:$H$12,2,TRUE),IF($M193='Progress check conditions'!$F$13,VLOOKUP($CQ193,'Progress check conditions'!$G$13:$H$15,2,TRUE),IF($M193='Progress check conditions'!$F$16,VLOOKUP($CQ193,'Progress check conditions'!$G$16:$H$18,2,TRUE),IF($M193='Progress check conditions'!$F$19,VLOOKUP($CQ193,'Progress check conditions'!$G$19:$H$21,2,TRUE),VLOOKUP($CQ193,'Progress check conditions'!$G$22:$H$24,2,TRUE))))))),"No judgement")</f>
        <v>No judgement</v>
      </c>
      <c r="CS193" s="115"/>
      <c r="CT193" s="116"/>
      <c r="CU193" s="117"/>
      <c r="CV193" s="1"/>
      <c r="CW193" s="5"/>
      <c r="CX193" s="8"/>
      <c r="CY193" s="6"/>
      <c r="CZ193" s="5"/>
      <c r="DA193" s="9"/>
      <c r="DB193" s="1"/>
      <c r="DC193" s="4"/>
      <c r="DD193" s="8"/>
      <c r="DE193" s="6"/>
      <c r="DF193" s="4"/>
      <c r="DG193" s="9"/>
      <c r="DH193" s="1"/>
      <c r="DI193" s="4"/>
      <c r="DJ193" s="8"/>
      <c r="DK193" s="6"/>
      <c r="DL193" s="4"/>
      <c r="DM193" s="9"/>
      <c r="DN193" s="1"/>
      <c r="DO193" s="3"/>
      <c r="DP193" s="7"/>
      <c r="DQ193" s="3"/>
      <c r="DR193" s="4"/>
      <c r="DS193" s="15"/>
      <c r="DT193" s="1"/>
      <c r="DU193" s="3"/>
      <c r="DV193" s="7"/>
      <c r="DW193" s="3"/>
      <c r="DX193" s="4"/>
      <c r="DY193" s="15"/>
      <c r="DZ193" s="1"/>
      <c r="EA193" s="3"/>
      <c r="EB193" s="7"/>
      <c r="EC193" s="3"/>
      <c r="ED193" s="4"/>
      <c r="EE193" s="15"/>
      <c r="EF193" s="130">
        <f>'Multipliers for tiers'!$I$4*SUM(CV193,CY193,DB193,DE193,DH193,DQ193,DN193,DT193,DK193,DW193,DZ193,EC193)+'Multipliers for tiers'!$I$5*SUM(CW193,CZ193,DC193,DF193,DI193,DR193,DO193,DU193,DL193,DX193,EA193,ED193)+'Multipliers for tiers'!$I$6*SUM(CX193,DA193,DD193,DG193,DJ193,DS193,DP193,DV193,DM193,DY193,EB193,EE193)</f>
        <v>0</v>
      </c>
      <c r="EG193" s="144">
        <f t="shared" si="24"/>
        <v>0</v>
      </c>
      <c r="EH193" s="133" t="str">
        <f t="shared" si="25"/>
        <v xml:space="preserve"> </v>
      </c>
      <c r="EI193" s="164" t="str">
        <f>IFERROR(IF($M193='Progress check conditions'!$J$4,VLOOKUP($EH193,'Progress check conditions'!$K$4:$L$6,2,TRUE),IF($M193='Progress check conditions'!$J$7,VLOOKUP($EH193,'Progress check conditions'!$K$7:$L$9,2,TRUE),IF($M193='Progress check conditions'!$J$10,VLOOKUP($EH193,'Progress check conditions'!$K$10:$L$12,2,TRUE),IF($M193='Progress check conditions'!$J$13,VLOOKUP($EH193,'Progress check conditions'!$K$13:$L$15,2,TRUE),IF($M193='Progress check conditions'!$J$16,VLOOKUP($EH193,'Progress check conditions'!$K$16:$L$18,2,TRUE),IF($M193='Progress check conditions'!$J$19,VLOOKUP($EH193,'Progress check conditions'!$K$19:$L$21,2,TRUE),VLOOKUP($EH193,'Progress check conditions'!$K$22:$L$24,2,TRUE))))))),"No judgement")</f>
        <v>No judgement</v>
      </c>
      <c r="EJ193" s="115"/>
      <c r="EK193" s="116"/>
      <c r="EL193" s="117"/>
      <c r="EM193" s="1"/>
      <c r="EN193" s="4"/>
      <c r="EO193" s="16"/>
      <c r="EP193" s="8"/>
      <c r="EQ193" s="6"/>
      <c r="ER193" s="6"/>
      <c r="ES193" s="6"/>
      <c r="ET193" s="5"/>
      <c r="EU193" s="1"/>
      <c r="EV193" s="4"/>
      <c r="EW193" s="16"/>
      <c r="EX193" s="8"/>
      <c r="EY193" s="6"/>
      <c r="EZ193" s="4"/>
      <c r="FA193" s="16"/>
      <c r="FB193" s="9"/>
      <c r="FC193" s="1"/>
      <c r="FD193" s="4"/>
      <c r="FE193" s="16"/>
      <c r="FF193" s="8"/>
      <c r="FG193" s="6"/>
      <c r="FH193" s="4"/>
      <c r="FI193" s="16"/>
      <c r="FJ193" s="9"/>
      <c r="FK193" s="1"/>
      <c r="FL193" s="4"/>
      <c r="FM193" s="16"/>
      <c r="FN193" s="7"/>
      <c r="FO193" s="3"/>
      <c r="FP193" s="5"/>
      <c r="FQ193" s="5"/>
      <c r="FR193" s="15"/>
      <c r="FS193" s="1"/>
      <c r="FT193" s="4"/>
      <c r="FU193" s="16"/>
      <c r="FV193" s="7"/>
      <c r="FW193" s="3"/>
      <c r="FX193" s="5"/>
      <c r="FY193" s="5"/>
      <c r="FZ193" s="15"/>
      <c r="GA193" s="1"/>
      <c r="GB193" s="4"/>
      <c r="GC193" s="4"/>
      <c r="GD193" s="7"/>
      <c r="GE193" s="3"/>
      <c r="GF193" s="5"/>
      <c r="GG193" s="5"/>
      <c r="GH193" s="15"/>
      <c r="GI193" s="130">
        <f>'Multipliers for tiers'!$L$4*SUM(EM193,EQ193,EU193,EY193,FC193,FG193,FK193,FO193,FS193,FW193,GA193,GE193)+'Multipliers for tiers'!$L$5*SUM(EN193,ER193,EV193,EZ193,FD193,FH193,FL193,FP193,FT193,FX193,GB193,GF193)+'Multipliers for tiers'!$L$6*SUM(EO193,ES193,EW193,FA193,FE193,FI193,FM193,FQ193,FU193,FY193,GC193,GG193)+'Multipliers for tiers'!$L$7*SUM(EP193,ET193,EX193,FB193,FF193,FJ193,FN193,FR193,FV193,FZ193,GD193,GH193)</f>
        <v>0</v>
      </c>
      <c r="GJ193" s="144">
        <f t="shared" si="26"/>
        <v>0</v>
      </c>
      <c r="GK193" s="136" t="str">
        <f t="shared" si="27"/>
        <v xml:space="preserve"> </v>
      </c>
      <c r="GL193" s="164" t="str">
        <f>IFERROR(IF($M193='Progress check conditions'!$N$4,VLOOKUP($GK193,'Progress check conditions'!$O$4:$P$6,2,TRUE),IF($M193='Progress check conditions'!$N$7,VLOOKUP($GK193,'Progress check conditions'!$O$7:$P$9,2,TRUE),IF($M193='Progress check conditions'!$N$10,VLOOKUP($GK193,'Progress check conditions'!$O$10:$P$12,2,TRUE),IF($M193='Progress check conditions'!$N$13,VLOOKUP($GK193,'Progress check conditions'!$O$13:$P$15,2,TRUE),IF($M193='Progress check conditions'!$N$16,VLOOKUP($GK193,'Progress check conditions'!$O$16:$P$18,2,TRUE),IF($M193='Progress check conditions'!$N$19,VLOOKUP($GK193,'Progress check conditions'!$O$19:$P$21,2,TRUE),VLOOKUP($GK193,'Progress check conditions'!$O$22:$P$24,2,TRUE))))))),"No judgement")</f>
        <v>No judgement</v>
      </c>
      <c r="GM193" s="115"/>
      <c r="GN193" s="116"/>
      <c r="GO193" s="117"/>
      <c r="GP193" s="1"/>
      <c r="GQ193" s="4"/>
      <c r="GR193" s="4"/>
      <c r="GS193" s="8"/>
      <c r="GT193" s="6"/>
      <c r="GU193" s="6"/>
      <c r="GV193" s="6"/>
      <c r="GW193" s="5"/>
      <c r="GX193" s="1"/>
      <c r="GY193" s="4"/>
      <c r="GZ193" s="4"/>
      <c r="HA193" s="8"/>
      <c r="HB193" s="6"/>
      <c r="HC193" s="4"/>
      <c r="HD193" s="4"/>
      <c r="HE193" s="9"/>
      <c r="HF193" s="1"/>
      <c r="HG193" s="4"/>
      <c r="HH193" s="4"/>
      <c r="HI193" s="8"/>
      <c r="HJ193" s="6"/>
      <c r="HK193" s="4"/>
      <c r="HL193" s="4"/>
      <c r="HM193" s="9"/>
      <c r="HN193" s="130">
        <f>'Multipliers for tiers'!$O$4*SUM(GP193,GT193,GX193,HB193,HF193,HJ193)+'Multipliers for tiers'!$O$5*SUM(GQ193,GU193,GY193,HC193,HG193,HK193)+'Multipliers for tiers'!$O$6*SUM(GR193,GV193,GZ193,HD193,HH193,HL193)+'Multipliers for tiers'!$O$7*SUM(GS193,GW193,HA193,HE193,HI193,HM193)</f>
        <v>0</v>
      </c>
      <c r="HO193" s="144">
        <f t="shared" si="28"/>
        <v>0</v>
      </c>
      <c r="HP193" s="136" t="str">
        <f t="shared" si="29"/>
        <v xml:space="preserve"> </v>
      </c>
      <c r="HQ193" s="164" t="str">
        <f>IFERROR(IF($M193='Progress check conditions'!$N$4,VLOOKUP($HP193,'Progress check conditions'!$S$4:$T$6,2,TRUE),IF($M193='Progress check conditions'!$N$7,VLOOKUP($HP193,'Progress check conditions'!$S$7:$T$9,2,TRUE),IF($M193='Progress check conditions'!$N$10,VLOOKUP($HP193,'Progress check conditions'!$S$10:$T$12,2,TRUE),IF($M193='Progress check conditions'!$N$13,VLOOKUP($HP193,'Progress check conditions'!$S$13:$T$15,2,TRUE),IF($M193='Progress check conditions'!$N$16,VLOOKUP($HP193,'Progress check conditions'!$S$16:$T$18,2,TRUE),IF($M193='Progress check conditions'!$N$19,VLOOKUP($HP193,'Progress check conditions'!$S$19:$T$21,2,TRUE),VLOOKUP($HP193,'Progress check conditions'!$S$22:$T$24,2,TRUE))))))),"No judgement")</f>
        <v>No judgement</v>
      </c>
      <c r="HR193" s="115"/>
      <c r="HS193" s="116"/>
      <c r="HT193" s="117"/>
    </row>
    <row r="194" spans="1:228" x14ac:dyDescent="0.3">
      <c r="A194" s="156"/>
      <c r="B194" s="110"/>
      <c r="C194" s="111"/>
      <c r="D194" s="109"/>
      <c r="E194" s="112"/>
      <c r="F194" s="112"/>
      <c r="G194" s="112"/>
      <c r="H194" s="112"/>
      <c r="I194" s="113"/>
      <c r="J194" s="109"/>
      <c r="K194" s="113"/>
      <c r="L194" s="109"/>
      <c r="M194" s="114"/>
      <c r="N194" s="1"/>
      <c r="O194" s="5"/>
      <c r="P194" s="8"/>
      <c r="Q194" s="6"/>
      <c r="R194" s="5"/>
      <c r="S194" s="9"/>
      <c r="T194" s="1"/>
      <c r="U194" s="4"/>
      <c r="V194" s="8"/>
      <c r="W194" s="6"/>
      <c r="X194" s="4"/>
      <c r="Y194" s="9"/>
      <c r="Z194" s="1"/>
      <c r="AA194" s="4"/>
      <c r="AB194" s="8"/>
      <c r="AC194" s="6"/>
      <c r="AD194" s="4"/>
      <c r="AE194" s="9"/>
      <c r="AF194" s="1"/>
      <c r="AG194" s="3"/>
      <c r="AH194" s="7"/>
      <c r="AI194" s="3"/>
      <c r="AJ194" s="4"/>
      <c r="AK194" s="15"/>
      <c r="AL194" s="1"/>
      <c r="AM194" s="3"/>
      <c r="AN194" s="7"/>
      <c r="AO194" s="3"/>
      <c r="AP194" s="4"/>
      <c r="AQ194" s="15"/>
      <c r="AR194" s="1"/>
      <c r="AS194" s="3"/>
      <c r="AT194" s="43"/>
      <c r="AU194" s="130">
        <f>'Multipliers for tiers'!$C$4*SUM(N194,Q194,T194,W194,AF194,AC194,AI194,Z194,AL194,AO194,AR194)+'Multipliers for tiers'!$C$5*SUM(O194,R194,U194,X194,AG194,AD194,AJ194,AA194,AM194,AP194,AS194)+'Multipliers for tiers'!$C$6*SUM(P194,S194,V194,Y194,AH194,AE194,AK194,AB194,AN194,AQ194,AT194)</f>
        <v>0</v>
      </c>
      <c r="AV194" s="141">
        <f t="shared" si="20"/>
        <v>0</v>
      </c>
      <c r="AW194" s="151" t="str">
        <f t="shared" si="21"/>
        <v xml:space="preserve"> </v>
      </c>
      <c r="AX194" s="164" t="str">
        <f>IFERROR(IF($M194='Progress check conditions'!$B$4,VLOOKUP($AW194,'Progress check conditions'!$C$4:$D$6,2,TRUE),IF($M194='Progress check conditions'!$B$7,VLOOKUP($AW194,'Progress check conditions'!$C$7:$D$9,2,TRUE),IF($M194='Progress check conditions'!$B$10,VLOOKUP($AW194,'Progress check conditions'!$C$10:$D$12,2,TRUE),IF($M194='Progress check conditions'!$B$13,VLOOKUP($AW194,'Progress check conditions'!$C$13:$D$15,2,TRUE),IF($M194='Progress check conditions'!$B$16,VLOOKUP($AW194,'Progress check conditions'!$C$16:$D$18,2,TRUE),IF($M194='Progress check conditions'!$B$19,VLOOKUP($AW194,'Progress check conditions'!$C$19:$D$21,2,TRUE),VLOOKUP($AW194,'Progress check conditions'!$C$22:$D$24,2,TRUE))))))),"No judgement")</f>
        <v>No judgement</v>
      </c>
      <c r="AY194" s="115"/>
      <c r="AZ194" s="116"/>
      <c r="BA194" s="117"/>
      <c r="BB194" s="6"/>
      <c r="BC194" s="5"/>
      <c r="BD194" s="8"/>
      <c r="BE194" s="6"/>
      <c r="BF194" s="5"/>
      <c r="BG194" s="9"/>
      <c r="BH194" s="1"/>
      <c r="BI194" s="4"/>
      <c r="BJ194" s="8"/>
      <c r="BK194" s="6"/>
      <c r="BL194" s="4"/>
      <c r="BM194" s="9"/>
      <c r="BN194" s="1"/>
      <c r="BO194" s="4"/>
      <c r="BP194" s="8"/>
      <c r="BQ194" s="6"/>
      <c r="BR194" s="4"/>
      <c r="BS194" s="9"/>
      <c r="BT194" s="1"/>
      <c r="BU194" s="3"/>
      <c r="BV194" s="7"/>
      <c r="BW194" s="3"/>
      <c r="BX194" s="4"/>
      <c r="BY194" s="15"/>
      <c r="BZ194" s="1"/>
      <c r="CA194" s="3"/>
      <c r="CB194" s="7"/>
      <c r="CC194" s="3"/>
      <c r="CD194" s="4"/>
      <c r="CE194" s="15"/>
      <c r="CF194" s="1"/>
      <c r="CG194" s="3"/>
      <c r="CH194" s="7"/>
      <c r="CI194" s="2"/>
      <c r="CJ194" s="4"/>
      <c r="CK194" s="19"/>
      <c r="CL194" s="3"/>
      <c r="CM194" s="4"/>
      <c r="CN194" s="15"/>
      <c r="CO194" s="130">
        <f>'Multipliers for tiers'!$F$4*SUM(BB194,BE194,BH194,BK194,BN194,BQ194,BZ194,BW194,CC194,BT194,CF194,CI194,CL194)+'Multipliers for tiers'!$F$5*SUM(BC194,BF194,BI194,BL194,BO194,BR194,CA194,BX194,CD194,BU194,CG194,CJ194,CM194)+'Multipliers for tiers'!$F$6*SUM(BD194,BG194,BJ194,BM194,BP194,BS194,CB194,BY194,CE194,BV194,CH194,CK194,CN194)</f>
        <v>0</v>
      </c>
      <c r="CP194" s="144">
        <f t="shared" si="22"/>
        <v>0</v>
      </c>
      <c r="CQ194" s="133" t="str">
        <f t="shared" si="23"/>
        <v xml:space="preserve"> </v>
      </c>
      <c r="CR194" s="164" t="str">
        <f>IFERROR(IF($M194='Progress check conditions'!$F$4,VLOOKUP($CQ194,'Progress check conditions'!$G$4:$H$6,2,TRUE),IF($M194='Progress check conditions'!$F$7,VLOOKUP($CQ194,'Progress check conditions'!$G$7:$H$9,2,TRUE),IF($M194='Progress check conditions'!$F$10,VLOOKUP($CQ194,'Progress check conditions'!$G$10:$H$12,2,TRUE),IF($M194='Progress check conditions'!$F$13,VLOOKUP($CQ194,'Progress check conditions'!$G$13:$H$15,2,TRUE),IF($M194='Progress check conditions'!$F$16,VLOOKUP($CQ194,'Progress check conditions'!$G$16:$H$18,2,TRUE),IF($M194='Progress check conditions'!$F$19,VLOOKUP($CQ194,'Progress check conditions'!$G$19:$H$21,2,TRUE),VLOOKUP($CQ194,'Progress check conditions'!$G$22:$H$24,2,TRUE))))))),"No judgement")</f>
        <v>No judgement</v>
      </c>
      <c r="CS194" s="115"/>
      <c r="CT194" s="116"/>
      <c r="CU194" s="117"/>
      <c r="CV194" s="1"/>
      <c r="CW194" s="5"/>
      <c r="CX194" s="8"/>
      <c r="CY194" s="6"/>
      <c r="CZ194" s="5"/>
      <c r="DA194" s="9"/>
      <c r="DB194" s="1"/>
      <c r="DC194" s="4"/>
      <c r="DD194" s="8"/>
      <c r="DE194" s="6"/>
      <c r="DF194" s="4"/>
      <c r="DG194" s="9"/>
      <c r="DH194" s="1"/>
      <c r="DI194" s="4"/>
      <c r="DJ194" s="8"/>
      <c r="DK194" s="6"/>
      <c r="DL194" s="4"/>
      <c r="DM194" s="9"/>
      <c r="DN194" s="1"/>
      <c r="DO194" s="3"/>
      <c r="DP194" s="7"/>
      <c r="DQ194" s="3"/>
      <c r="DR194" s="4"/>
      <c r="DS194" s="15"/>
      <c r="DT194" s="1"/>
      <c r="DU194" s="3"/>
      <c r="DV194" s="7"/>
      <c r="DW194" s="3"/>
      <c r="DX194" s="4"/>
      <c r="DY194" s="15"/>
      <c r="DZ194" s="1"/>
      <c r="EA194" s="3"/>
      <c r="EB194" s="7"/>
      <c r="EC194" s="3"/>
      <c r="ED194" s="4"/>
      <c r="EE194" s="15"/>
      <c r="EF194" s="130">
        <f>'Multipliers for tiers'!$I$4*SUM(CV194,CY194,DB194,DE194,DH194,DQ194,DN194,DT194,DK194,DW194,DZ194,EC194)+'Multipliers for tiers'!$I$5*SUM(CW194,CZ194,DC194,DF194,DI194,DR194,DO194,DU194,DL194,DX194,EA194,ED194)+'Multipliers for tiers'!$I$6*SUM(CX194,DA194,DD194,DG194,DJ194,DS194,DP194,DV194,DM194,DY194,EB194,EE194)</f>
        <v>0</v>
      </c>
      <c r="EG194" s="144">
        <f t="shared" si="24"/>
        <v>0</v>
      </c>
      <c r="EH194" s="133" t="str">
        <f t="shared" si="25"/>
        <v xml:space="preserve"> </v>
      </c>
      <c r="EI194" s="164" t="str">
        <f>IFERROR(IF($M194='Progress check conditions'!$J$4,VLOOKUP($EH194,'Progress check conditions'!$K$4:$L$6,2,TRUE),IF($M194='Progress check conditions'!$J$7,VLOOKUP($EH194,'Progress check conditions'!$K$7:$L$9,2,TRUE),IF($M194='Progress check conditions'!$J$10,VLOOKUP($EH194,'Progress check conditions'!$K$10:$L$12,2,TRUE),IF($M194='Progress check conditions'!$J$13,VLOOKUP($EH194,'Progress check conditions'!$K$13:$L$15,2,TRUE),IF($M194='Progress check conditions'!$J$16,VLOOKUP($EH194,'Progress check conditions'!$K$16:$L$18,2,TRUE),IF($M194='Progress check conditions'!$J$19,VLOOKUP($EH194,'Progress check conditions'!$K$19:$L$21,2,TRUE),VLOOKUP($EH194,'Progress check conditions'!$K$22:$L$24,2,TRUE))))))),"No judgement")</f>
        <v>No judgement</v>
      </c>
      <c r="EJ194" s="115"/>
      <c r="EK194" s="116"/>
      <c r="EL194" s="117"/>
      <c r="EM194" s="1"/>
      <c r="EN194" s="4"/>
      <c r="EO194" s="16"/>
      <c r="EP194" s="8"/>
      <c r="EQ194" s="6"/>
      <c r="ER194" s="6"/>
      <c r="ES194" s="6"/>
      <c r="ET194" s="5"/>
      <c r="EU194" s="1"/>
      <c r="EV194" s="4"/>
      <c r="EW194" s="16"/>
      <c r="EX194" s="8"/>
      <c r="EY194" s="6"/>
      <c r="EZ194" s="4"/>
      <c r="FA194" s="16"/>
      <c r="FB194" s="9"/>
      <c r="FC194" s="1"/>
      <c r="FD194" s="4"/>
      <c r="FE194" s="16"/>
      <c r="FF194" s="8"/>
      <c r="FG194" s="6"/>
      <c r="FH194" s="4"/>
      <c r="FI194" s="16"/>
      <c r="FJ194" s="9"/>
      <c r="FK194" s="1"/>
      <c r="FL194" s="4"/>
      <c r="FM194" s="16"/>
      <c r="FN194" s="7"/>
      <c r="FO194" s="3"/>
      <c r="FP194" s="5"/>
      <c r="FQ194" s="5"/>
      <c r="FR194" s="15"/>
      <c r="FS194" s="1"/>
      <c r="FT194" s="4"/>
      <c r="FU194" s="16"/>
      <c r="FV194" s="7"/>
      <c r="FW194" s="3"/>
      <c r="FX194" s="5"/>
      <c r="FY194" s="5"/>
      <c r="FZ194" s="15"/>
      <c r="GA194" s="1"/>
      <c r="GB194" s="4"/>
      <c r="GC194" s="4"/>
      <c r="GD194" s="7"/>
      <c r="GE194" s="3"/>
      <c r="GF194" s="5"/>
      <c r="GG194" s="5"/>
      <c r="GH194" s="15"/>
      <c r="GI194" s="130">
        <f>'Multipliers for tiers'!$L$4*SUM(EM194,EQ194,EU194,EY194,FC194,FG194,FK194,FO194,FS194,FW194,GA194,GE194)+'Multipliers for tiers'!$L$5*SUM(EN194,ER194,EV194,EZ194,FD194,FH194,FL194,FP194,FT194,FX194,GB194,GF194)+'Multipliers for tiers'!$L$6*SUM(EO194,ES194,EW194,FA194,FE194,FI194,FM194,FQ194,FU194,FY194,GC194,GG194)+'Multipliers for tiers'!$L$7*SUM(EP194,ET194,EX194,FB194,FF194,FJ194,FN194,FR194,FV194,FZ194,GD194,GH194)</f>
        <v>0</v>
      </c>
      <c r="GJ194" s="144">
        <f t="shared" si="26"/>
        <v>0</v>
      </c>
      <c r="GK194" s="136" t="str">
        <f t="shared" si="27"/>
        <v xml:space="preserve"> </v>
      </c>
      <c r="GL194" s="164" t="str">
        <f>IFERROR(IF($M194='Progress check conditions'!$N$4,VLOOKUP($GK194,'Progress check conditions'!$O$4:$P$6,2,TRUE),IF($M194='Progress check conditions'!$N$7,VLOOKUP($GK194,'Progress check conditions'!$O$7:$P$9,2,TRUE),IF($M194='Progress check conditions'!$N$10,VLOOKUP($GK194,'Progress check conditions'!$O$10:$P$12,2,TRUE),IF($M194='Progress check conditions'!$N$13,VLOOKUP($GK194,'Progress check conditions'!$O$13:$P$15,2,TRUE),IF($M194='Progress check conditions'!$N$16,VLOOKUP($GK194,'Progress check conditions'!$O$16:$P$18,2,TRUE),IF($M194='Progress check conditions'!$N$19,VLOOKUP($GK194,'Progress check conditions'!$O$19:$P$21,2,TRUE),VLOOKUP($GK194,'Progress check conditions'!$O$22:$P$24,2,TRUE))))))),"No judgement")</f>
        <v>No judgement</v>
      </c>
      <c r="GM194" s="115"/>
      <c r="GN194" s="116"/>
      <c r="GO194" s="117"/>
      <c r="GP194" s="1"/>
      <c r="GQ194" s="4"/>
      <c r="GR194" s="4"/>
      <c r="GS194" s="8"/>
      <c r="GT194" s="6"/>
      <c r="GU194" s="6"/>
      <c r="GV194" s="6"/>
      <c r="GW194" s="5"/>
      <c r="GX194" s="1"/>
      <c r="GY194" s="4"/>
      <c r="GZ194" s="4"/>
      <c r="HA194" s="8"/>
      <c r="HB194" s="6"/>
      <c r="HC194" s="4"/>
      <c r="HD194" s="4"/>
      <c r="HE194" s="9"/>
      <c r="HF194" s="1"/>
      <c r="HG194" s="4"/>
      <c r="HH194" s="4"/>
      <c r="HI194" s="8"/>
      <c r="HJ194" s="6"/>
      <c r="HK194" s="4"/>
      <c r="HL194" s="4"/>
      <c r="HM194" s="9"/>
      <c r="HN194" s="130">
        <f>'Multipliers for tiers'!$O$4*SUM(GP194,GT194,GX194,HB194,HF194,HJ194)+'Multipliers for tiers'!$O$5*SUM(GQ194,GU194,GY194,HC194,HG194,HK194)+'Multipliers for tiers'!$O$6*SUM(GR194,GV194,GZ194,HD194,HH194,HL194)+'Multipliers for tiers'!$O$7*SUM(GS194,GW194,HA194,HE194,HI194,HM194)</f>
        <v>0</v>
      </c>
      <c r="HO194" s="144">
        <f t="shared" si="28"/>
        <v>0</v>
      </c>
      <c r="HP194" s="136" t="str">
        <f t="shared" si="29"/>
        <v xml:space="preserve"> </v>
      </c>
      <c r="HQ194" s="164" t="str">
        <f>IFERROR(IF($M194='Progress check conditions'!$N$4,VLOOKUP($HP194,'Progress check conditions'!$S$4:$T$6,2,TRUE),IF($M194='Progress check conditions'!$N$7,VLOOKUP($HP194,'Progress check conditions'!$S$7:$T$9,2,TRUE),IF($M194='Progress check conditions'!$N$10,VLOOKUP($HP194,'Progress check conditions'!$S$10:$T$12,2,TRUE),IF($M194='Progress check conditions'!$N$13,VLOOKUP($HP194,'Progress check conditions'!$S$13:$T$15,2,TRUE),IF($M194='Progress check conditions'!$N$16,VLOOKUP($HP194,'Progress check conditions'!$S$16:$T$18,2,TRUE),IF($M194='Progress check conditions'!$N$19,VLOOKUP($HP194,'Progress check conditions'!$S$19:$T$21,2,TRUE),VLOOKUP($HP194,'Progress check conditions'!$S$22:$T$24,2,TRUE))))))),"No judgement")</f>
        <v>No judgement</v>
      </c>
      <c r="HR194" s="115"/>
      <c r="HS194" s="116"/>
      <c r="HT194" s="117"/>
    </row>
    <row r="195" spans="1:228" x14ac:dyDescent="0.3">
      <c r="A195" s="156"/>
      <c r="B195" s="110"/>
      <c r="C195" s="111"/>
      <c r="D195" s="109"/>
      <c r="E195" s="112"/>
      <c r="F195" s="112"/>
      <c r="G195" s="112"/>
      <c r="H195" s="112"/>
      <c r="I195" s="113"/>
      <c r="J195" s="109"/>
      <c r="K195" s="113"/>
      <c r="L195" s="109"/>
      <c r="M195" s="114"/>
      <c r="N195" s="1"/>
      <c r="O195" s="5"/>
      <c r="P195" s="8"/>
      <c r="Q195" s="6"/>
      <c r="R195" s="5"/>
      <c r="S195" s="9"/>
      <c r="T195" s="1"/>
      <c r="U195" s="4"/>
      <c r="V195" s="8"/>
      <c r="W195" s="6"/>
      <c r="X195" s="4"/>
      <c r="Y195" s="9"/>
      <c r="Z195" s="1"/>
      <c r="AA195" s="4"/>
      <c r="AB195" s="8"/>
      <c r="AC195" s="6"/>
      <c r="AD195" s="4"/>
      <c r="AE195" s="9"/>
      <c r="AF195" s="1"/>
      <c r="AG195" s="3"/>
      <c r="AH195" s="7"/>
      <c r="AI195" s="3"/>
      <c r="AJ195" s="4"/>
      <c r="AK195" s="15"/>
      <c r="AL195" s="1"/>
      <c r="AM195" s="3"/>
      <c r="AN195" s="7"/>
      <c r="AO195" s="3"/>
      <c r="AP195" s="4"/>
      <c r="AQ195" s="15"/>
      <c r="AR195" s="1"/>
      <c r="AS195" s="3"/>
      <c r="AT195" s="43"/>
      <c r="AU195" s="130">
        <f>'Multipliers for tiers'!$C$4*SUM(N195,Q195,T195,W195,AF195,AC195,AI195,Z195,AL195,AO195,AR195)+'Multipliers for tiers'!$C$5*SUM(O195,R195,U195,X195,AG195,AD195,AJ195,AA195,AM195,AP195,AS195)+'Multipliers for tiers'!$C$6*SUM(P195,S195,V195,Y195,AH195,AE195,AK195,AB195,AN195,AQ195,AT195)</f>
        <v>0</v>
      </c>
      <c r="AV195" s="141">
        <f t="shared" si="20"/>
        <v>0</v>
      </c>
      <c r="AW195" s="151" t="str">
        <f t="shared" si="21"/>
        <v xml:space="preserve"> </v>
      </c>
      <c r="AX195" s="164" t="str">
        <f>IFERROR(IF($M195='Progress check conditions'!$B$4,VLOOKUP($AW195,'Progress check conditions'!$C$4:$D$6,2,TRUE),IF($M195='Progress check conditions'!$B$7,VLOOKUP($AW195,'Progress check conditions'!$C$7:$D$9,2,TRUE),IF($M195='Progress check conditions'!$B$10,VLOOKUP($AW195,'Progress check conditions'!$C$10:$D$12,2,TRUE),IF($M195='Progress check conditions'!$B$13,VLOOKUP($AW195,'Progress check conditions'!$C$13:$D$15,2,TRUE),IF($M195='Progress check conditions'!$B$16,VLOOKUP($AW195,'Progress check conditions'!$C$16:$D$18,2,TRUE),IF($M195='Progress check conditions'!$B$19,VLOOKUP($AW195,'Progress check conditions'!$C$19:$D$21,2,TRUE),VLOOKUP($AW195,'Progress check conditions'!$C$22:$D$24,2,TRUE))))))),"No judgement")</f>
        <v>No judgement</v>
      </c>
      <c r="AY195" s="115"/>
      <c r="AZ195" s="116"/>
      <c r="BA195" s="117"/>
      <c r="BB195" s="6"/>
      <c r="BC195" s="5"/>
      <c r="BD195" s="8"/>
      <c r="BE195" s="6"/>
      <c r="BF195" s="5"/>
      <c r="BG195" s="9"/>
      <c r="BH195" s="1"/>
      <c r="BI195" s="4"/>
      <c r="BJ195" s="8"/>
      <c r="BK195" s="6"/>
      <c r="BL195" s="4"/>
      <c r="BM195" s="9"/>
      <c r="BN195" s="1"/>
      <c r="BO195" s="4"/>
      <c r="BP195" s="8"/>
      <c r="BQ195" s="6"/>
      <c r="BR195" s="4"/>
      <c r="BS195" s="9"/>
      <c r="BT195" s="1"/>
      <c r="BU195" s="3"/>
      <c r="BV195" s="7"/>
      <c r="BW195" s="3"/>
      <c r="BX195" s="4"/>
      <c r="BY195" s="15"/>
      <c r="BZ195" s="1"/>
      <c r="CA195" s="3"/>
      <c r="CB195" s="7"/>
      <c r="CC195" s="3"/>
      <c r="CD195" s="4"/>
      <c r="CE195" s="15"/>
      <c r="CF195" s="1"/>
      <c r="CG195" s="3"/>
      <c r="CH195" s="7"/>
      <c r="CI195" s="2"/>
      <c r="CJ195" s="4"/>
      <c r="CK195" s="19"/>
      <c r="CL195" s="3"/>
      <c r="CM195" s="4"/>
      <c r="CN195" s="15"/>
      <c r="CO195" s="130">
        <f>'Multipliers for tiers'!$F$4*SUM(BB195,BE195,BH195,BK195,BN195,BQ195,BZ195,BW195,CC195,BT195,CF195,CI195,CL195)+'Multipliers for tiers'!$F$5*SUM(BC195,BF195,BI195,BL195,BO195,BR195,CA195,BX195,CD195,BU195,CG195,CJ195,CM195)+'Multipliers for tiers'!$F$6*SUM(BD195,BG195,BJ195,BM195,BP195,BS195,CB195,BY195,CE195,BV195,CH195,CK195,CN195)</f>
        <v>0</v>
      </c>
      <c r="CP195" s="144">
        <f t="shared" si="22"/>
        <v>0</v>
      </c>
      <c r="CQ195" s="133" t="str">
        <f t="shared" si="23"/>
        <v xml:space="preserve"> </v>
      </c>
      <c r="CR195" s="164" t="str">
        <f>IFERROR(IF($M195='Progress check conditions'!$F$4,VLOOKUP($CQ195,'Progress check conditions'!$G$4:$H$6,2,TRUE),IF($M195='Progress check conditions'!$F$7,VLOOKUP($CQ195,'Progress check conditions'!$G$7:$H$9,2,TRUE),IF($M195='Progress check conditions'!$F$10,VLOOKUP($CQ195,'Progress check conditions'!$G$10:$H$12,2,TRUE),IF($M195='Progress check conditions'!$F$13,VLOOKUP($CQ195,'Progress check conditions'!$G$13:$H$15,2,TRUE),IF($M195='Progress check conditions'!$F$16,VLOOKUP($CQ195,'Progress check conditions'!$G$16:$H$18,2,TRUE),IF($M195='Progress check conditions'!$F$19,VLOOKUP($CQ195,'Progress check conditions'!$G$19:$H$21,2,TRUE),VLOOKUP($CQ195,'Progress check conditions'!$G$22:$H$24,2,TRUE))))))),"No judgement")</f>
        <v>No judgement</v>
      </c>
      <c r="CS195" s="115"/>
      <c r="CT195" s="116"/>
      <c r="CU195" s="117"/>
      <c r="CV195" s="1"/>
      <c r="CW195" s="5"/>
      <c r="CX195" s="8"/>
      <c r="CY195" s="6"/>
      <c r="CZ195" s="5"/>
      <c r="DA195" s="9"/>
      <c r="DB195" s="1"/>
      <c r="DC195" s="4"/>
      <c r="DD195" s="8"/>
      <c r="DE195" s="6"/>
      <c r="DF195" s="4"/>
      <c r="DG195" s="9"/>
      <c r="DH195" s="1"/>
      <c r="DI195" s="4"/>
      <c r="DJ195" s="8"/>
      <c r="DK195" s="6"/>
      <c r="DL195" s="4"/>
      <c r="DM195" s="9"/>
      <c r="DN195" s="1"/>
      <c r="DO195" s="3"/>
      <c r="DP195" s="7"/>
      <c r="DQ195" s="3"/>
      <c r="DR195" s="4"/>
      <c r="DS195" s="15"/>
      <c r="DT195" s="1"/>
      <c r="DU195" s="3"/>
      <c r="DV195" s="7"/>
      <c r="DW195" s="3"/>
      <c r="DX195" s="4"/>
      <c r="DY195" s="15"/>
      <c r="DZ195" s="1"/>
      <c r="EA195" s="3"/>
      <c r="EB195" s="7"/>
      <c r="EC195" s="3"/>
      <c r="ED195" s="4"/>
      <c r="EE195" s="15"/>
      <c r="EF195" s="130">
        <f>'Multipliers for tiers'!$I$4*SUM(CV195,CY195,DB195,DE195,DH195,DQ195,DN195,DT195,DK195,DW195,DZ195,EC195)+'Multipliers for tiers'!$I$5*SUM(CW195,CZ195,DC195,DF195,DI195,DR195,DO195,DU195,DL195,DX195,EA195,ED195)+'Multipliers for tiers'!$I$6*SUM(CX195,DA195,DD195,DG195,DJ195,DS195,DP195,DV195,DM195,DY195,EB195,EE195)</f>
        <v>0</v>
      </c>
      <c r="EG195" s="144">
        <f t="shared" si="24"/>
        <v>0</v>
      </c>
      <c r="EH195" s="133" t="str">
        <f t="shared" si="25"/>
        <v xml:space="preserve"> </v>
      </c>
      <c r="EI195" s="164" t="str">
        <f>IFERROR(IF($M195='Progress check conditions'!$J$4,VLOOKUP($EH195,'Progress check conditions'!$K$4:$L$6,2,TRUE),IF($M195='Progress check conditions'!$J$7,VLOOKUP($EH195,'Progress check conditions'!$K$7:$L$9,2,TRUE),IF($M195='Progress check conditions'!$J$10,VLOOKUP($EH195,'Progress check conditions'!$K$10:$L$12,2,TRUE),IF($M195='Progress check conditions'!$J$13,VLOOKUP($EH195,'Progress check conditions'!$K$13:$L$15,2,TRUE),IF($M195='Progress check conditions'!$J$16,VLOOKUP($EH195,'Progress check conditions'!$K$16:$L$18,2,TRUE),IF($M195='Progress check conditions'!$J$19,VLOOKUP($EH195,'Progress check conditions'!$K$19:$L$21,2,TRUE),VLOOKUP($EH195,'Progress check conditions'!$K$22:$L$24,2,TRUE))))))),"No judgement")</f>
        <v>No judgement</v>
      </c>
      <c r="EJ195" s="115"/>
      <c r="EK195" s="116"/>
      <c r="EL195" s="117"/>
      <c r="EM195" s="1"/>
      <c r="EN195" s="4"/>
      <c r="EO195" s="16"/>
      <c r="EP195" s="8"/>
      <c r="EQ195" s="6"/>
      <c r="ER195" s="6"/>
      <c r="ES195" s="6"/>
      <c r="ET195" s="5"/>
      <c r="EU195" s="1"/>
      <c r="EV195" s="4"/>
      <c r="EW195" s="16"/>
      <c r="EX195" s="8"/>
      <c r="EY195" s="6"/>
      <c r="EZ195" s="4"/>
      <c r="FA195" s="16"/>
      <c r="FB195" s="9"/>
      <c r="FC195" s="1"/>
      <c r="FD195" s="4"/>
      <c r="FE195" s="16"/>
      <c r="FF195" s="8"/>
      <c r="FG195" s="6"/>
      <c r="FH195" s="4"/>
      <c r="FI195" s="16"/>
      <c r="FJ195" s="9"/>
      <c r="FK195" s="1"/>
      <c r="FL195" s="4"/>
      <c r="FM195" s="16"/>
      <c r="FN195" s="7"/>
      <c r="FO195" s="3"/>
      <c r="FP195" s="5"/>
      <c r="FQ195" s="5"/>
      <c r="FR195" s="15"/>
      <c r="FS195" s="1"/>
      <c r="FT195" s="4"/>
      <c r="FU195" s="16"/>
      <c r="FV195" s="7"/>
      <c r="FW195" s="3"/>
      <c r="FX195" s="5"/>
      <c r="FY195" s="5"/>
      <c r="FZ195" s="15"/>
      <c r="GA195" s="1"/>
      <c r="GB195" s="4"/>
      <c r="GC195" s="4"/>
      <c r="GD195" s="7"/>
      <c r="GE195" s="3"/>
      <c r="GF195" s="5"/>
      <c r="GG195" s="5"/>
      <c r="GH195" s="15"/>
      <c r="GI195" s="130">
        <f>'Multipliers for tiers'!$L$4*SUM(EM195,EQ195,EU195,EY195,FC195,FG195,FK195,FO195,FS195,FW195,GA195,GE195)+'Multipliers for tiers'!$L$5*SUM(EN195,ER195,EV195,EZ195,FD195,FH195,FL195,FP195,FT195,FX195,GB195,GF195)+'Multipliers for tiers'!$L$6*SUM(EO195,ES195,EW195,FA195,FE195,FI195,FM195,FQ195,FU195,FY195,GC195,GG195)+'Multipliers for tiers'!$L$7*SUM(EP195,ET195,EX195,FB195,FF195,FJ195,FN195,FR195,FV195,FZ195,GD195,GH195)</f>
        <v>0</v>
      </c>
      <c r="GJ195" s="144">
        <f t="shared" si="26"/>
        <v>0</v>
      </c>
      <c r="GK195" s="136" t="str">
        <f t="shared" si="27"/>
        <v xml:space="preserve"> </v>
      </c>
      <c r="GL195" s="164" t="str">
        <f>IFERROR(IF($M195='Progress check conditions'!$N$4,VLOOKUP($GK195,'Progress check conditions'!$O$4:$P$6,2,TRUE),IF($M195='Progress check conditions'!$N$7,VLOOKUP($GK195,'Progress check conditions'!$O$7:$P$9,2,TRUE),IF($M195='Progress check conditions'!$N$10,VLOOKUP($GK195,'Progress check conditions'!$O$10:$P$12,2,TRUE),IF($M195='Progress check conditions'!$N$13,VLOOKUP($GK195,'Progress check conditions'!$O$13:$P$15,2,TRUE),IF($M195='Progress check conditions'!$N$16,VLOOKUP($GK195,'Progress check conditions'!$O$16:$P$18,2,TRUE),IF($M195='Progress check conditions'!$N$19,VLOOKUP($GK195,'Progress check conditions'!$O$19:$P$21,2,TRUE),VLOOKUP($GK195,'Progress check conditions'!$O$22:$P$24,2,TRUE))))))),"No judgement")</f>
        <v>No judgement</v>
      </c>
      <c r="GM195" s="115"/>
      <c r="GN195" s="116"/>
      <c r="GO195" s="117"/>
      <c r="GP195" s="1"/>
      <c r="GQ195" s="4"/>
      <c r="GR195" s="4"/>
      <c r="GS195" s="8"/>
      <c r="GT195" s="6"/>
      <c r="GU195" s="6"/>
      <c r="GV195" s="6"/>
      <c r="GW195" s="5"/>
      <c r="GX195" s="1"/>
      <c r="GY195" s="4"/>
      <c r="GZ195" s="4"/>
      <c r="HA195" s="8"/>
      <c r="HB195" s="6"/>
      <c r="HC195" s="4"/>
      <c r="HD195" s="4"/>
      <c r="HE195" s="9"/>
      <c r="HF195" s="1"/>
      <c r="HG195" s="4"/>
      <c r="HH195" s="4"/>
      <c r="HI195" s="8"/>
      <c r="HJ195" s="6"/>
      <c r="HK195" s="4"/>
      <c r="HL195" s="4"/>
      <c r="HM195" s="9"/>
      <c r="HN195" s="130">
        <f>'Multipliers for tiers'!$O$4*SUM(GP195,GT195,GX195,HB195,HF195,HJ195)+'Multipliers for tiers'!$O$5*SUM(GQ195,GU195,GY195,HC195,HG195,HK195)+'Multipliers for tiers'!$O$6*SUM(GR195,GV195,GZ195,HD195,HH195,HL195)+'Multipliers for tiers'!$O$7*SUM(GS195,GW195,HA195,HE195,HI195,HM195)</f>
        <v>0</v>
      </c>
      <c r="HO195" s="144">
        <f t="shared" si="28"/>
        <v>0</v>
      </c>
      <c r="HP195" s="136" t="str">
        <f t="shared" si="29"/>
        <v xml:space="preserve"> </v>
      </c>
      <c r="HQ195" s="164" t="str">
        <f>IFERROR(IF($M195='Progress check conditions'!$N$4,VLOOKUP($HP195,'Progress check conditions'!$S$4:$T$6,2,TRUE),IF($M195='Progress check conditions'!$N$7,VLOOKUP($HP195,'Progress check conditions'!$S$7:$T$9,2,TRUE),IF($M195='Progress check conditions'!$N$10,VLOOKUP($HP195,'Progress check conditions'!$S$10:$T$12,2,TRUE),IF($M195='Progress check conditions'!$N$13,VLOOKUP($HP195,'Progress check conditions'!$S$13:$T$15,2,TRUE),IF($M195='Progress check conditions'!$N$16,VLOOKUP($HP195,'Progress check conditions'!$S$16:$T$18,2,TRUE),IF($M195='Progress check conditions'!$N$19,VLOOKUP($HP195,'Progress check conditions'!$S$19:$T$21,2,TRUE),VLOOKUP($HP195,'Progress check conditions'!$S$22:$T$24,2,TRUE))))))),"No judgement")</f>
        <v>No judgement</v>
      </c>
      <c r="HR195" s="115"/>
      <c r="HS195" s="116"/>
      <c r="HT195" s="117"/>
    </row>
    <row r="196" spans="1:228" x14ac:dyDescent="0.3">
      <c r="A196" s="156"/>
      <c r="B196" s="110"/>
      <c r="C196" s="111"/>
      <c r="D196" s="109"/>
      <c r="E196" s="112"/>
      <c r="F196" s="112"/>
      <c r="G196" s="112"/>
      <c r="H196" s="112"/>
      <c r="I196" s="113"/>
      <c r="J196" s="109"/>
      <c r="K196" s="113"/>
      <c r="L196" s="109"/>
      <c r="M196" s="114"/>
      <c r="N196" s="1"/>
      <c r="O196" s="5"/>
      <c r="P196" s="8"/>
      <c r="Q196" s="6"/>
      <c r="R196" s="5"/>
      <c r="S196" s="9"/>
      <c r="T196" s="1"/>
      <c r="U196" s="4"/>
      <c r="V196" s="8"/>
      <c r="W196" s="6"/>
      <c r="X196" s="4"/>
      <c r="Y196" s="9"/>
      <c r="Z196" s="1"/>
      <c r="AA196" s="4"/>
      <c r="AB196" s="8"/>
      <c r="AC196" s="6"/>
      <c r="AD196" s="4"/>
      <c r="AE196" s="9"/>
      <c r="AF196" s="1"/>
      <c r="AG196" s="3"/>
      <c r="AH196" s="7"/>
      <c r="AI196" s="3"/>
      <c r="AJ196" s="4"/>
      <c r="AK196" s="15"/>
      <c r="AL196" s="1"/>
      <c r="AM196" s="3"/>
      <c r="AN196" s="7"/>
      <c r="AO196" s="3"/>
      <c r="AP196" s="4"/>
      <c r="AQ196" s="15"/>
      <c r="AR196" s="1"/>
      <c r="AS196" s="3"/>
      <c r="AT196" s="43"/>
      <c r="AU196" s="130">
        <f>'Multipliers for tiers'!$C$4*SUM(N196,Q196,T196,W196,AF196,AC196,AI196,Z196,AL196,AO196,AR196)+'Multipliers for tiers'!$C$5*SUM(O196,R196,U196,X196,AG196,AD196,AJ196,AA196,AM196,AP196,AS196)+'Multipliers for tiers'!$C$6*SUM(P196,S196,V196,Y196,AH196,AE196,AK196,AB196,AN196,AQ196,AT196)</f>
        <v>0</v>
      </c>
      <c r="AV196" s="141">
        <f t="shared" ref="AV196:AV251" si="30">COUNT(N196:AT196)</f>
        <v>0</v>
      </c>
      <c r="AW196" s="151" t="str">
        <f t="shared" ref="AW196:AW251" si="31">IFERROR(AU196/AV196," ")</f>
        <v xml:space="preserve"> </v>
      </c>
      <c r="AX196" s="164" t="str">
        <f>IFERROR(IF($M196='Progress check conditions'!$B$4,VLOOKUP($AW196,'Progress check conditions'!$C$4:$D$6,2,TRUE),IF($M196='Progress check conditions'!$B$7,VLOOKUP($AW196,'Progress check conditions'!$C$7:$D$9,2,TRUE),IF($M196='Progress check conditions'!$B$10,VLOOKUP($AW196,'Progress check conditions'!$C$10:$D$12,2,TRUE),IF($M196='Progress check conditions'!$B$13,VLOOKUP($AW196,'Progress check conditions'!$C$13:$D$15,2,TRUE),IF($M196='Progress check conditions'!$B$16,VLOOKUP($AW196,'Progress check conditions'!$C$16:$D$18,2,TRUE),IF($M196='Progress check conditions'!$B$19,VLOOKUP($AW196,'Progress check conditions'!$C$19:$D$21,2,TRUE),VLOOKUP($AW196,'Progress check conditions'!$C$22:$D$24,2,TRUE))))))),"No judgement")</f>
        <v>No judgement</v>
      </c>
      <c r="AY196" s="115"/>
      <c r="AZ196" s="116"/>
      <c r="BA196" s="117"/>
      <c r="BB196" s="6"/>
      <c r="BC196" s="5"/>
      <c r="BD196" s="8"/>
      <c r="BE196" s="6"/>
      <c r="BF196" s="5"/>
      <c r="BG196" s="9"/>
      <c r="BH196" s="1"/>
      <c r="BI196" s="4"/>
      <c r="BJ196" s="8"/>
      <c r="BK196" s="6"/>
      <c r="BL196" s="4"/>
      <c r="BM196" s="9"/>
      <c r="BN196" s="1"/>
      <c r="BO196" s="4"/>
      <c r="BP196" s="8"/>
      <c r="BQ196" s="6"/>
      <c r="BR196" s="4"/>
      <c r="BS196" s="9"/>
      <c r="BT196" s="1"/>
      <c r="BU196" s="3"/>
      <c r="BV196" s="7"/>
      <c r="BW196" s="3"/>
      <c r="BX196" s="4"/>
      <c r="BY196" s="15"/>
      <c r="BZ196" s="1"/>
      <c r="CA196" s="3"/>
      <c r="CB196" s="7"/>
      <c r="CC196" s="3"/>
      <c r="CD196" s="4"/>
      <c r="CE196" s="15"/>
      <c r="CF196" s="1"/>
      <c r="CG196" s="3"/>
      <c r="CH196" s="7"/>
      <c r="CI196" s="2"/>
      <c r="CJ196" s="4"/>
      <c r="CK196" s="19"/>
      <c r="CL196" s="3"/>
      <c r="CM196" s="4"/>
      <c r="CN196" s="15"/>
      <c r="CO196" s="130">
        <f>'Multipliers for tiers'!$F$4*SUM(BB196,BE196,BH196,BK196,BN196,BQ196,BZ196,BW196,CC196,BT196,CF196,CI196,CL196)+'Multipliers for tiers'!$F$5*SUM(BC196,BF196,BI196,BL196,BO196,BR196,CA196,BX196,CD196,BU196,CG196,CJ196,CM196)+'Multipliers for tiers'!$F$6*SUM(BD196,BG196,BJ196,BM196,BP196,BS196,CB196,BY196,CE196,BV196,CH196,CK196,CN196)</f>
        <v>0</v>
      </c>
      <c r="CP196" s="144">
        <f t="shared" ref="CP196:CP251" si="32">COUNT(BB196:CN196)</f>
        <v>0</v>
      </c>
      <c r="CQ196" s="133" t="str">
        <f t="shared" ref="CQ196:CQ251" si="33">IFERROR(CO196/CP196," ")</f>
        <v xml:space="preserve"> </v>
      </c>
      <c r="CR196" s="164" t="str">
        <f>IFERROR(IF($M196='Progress check conditions'!$F$4,VLOOKUP($CQ196,'Progress check conditions'!$G$4:$H$6,2,TRUE),IF($M196='Progress check conditions'!$F$7,VLOOKUP($CQ196,'Progress check conditions'!$G$7:$H$9,2,TRUE),IF($M196='Progress check conditions'!$F$10,VLOOKUP($CQ196,'Progress check conditions'!$G$10:$H$12,2,TRUE),IF($M196='Progress check conditions'!$F$13,VLOOKUP($CQ196,'Progress check conditions'!$G$13:$H$15,2,TRUE),IF($M196='Progress check conditions'!$F$16,VLOOKUP($CQ196,'Progress check conditions'!$G$16:$H$18,2,TRUE),IF($M196='Progress check conditions'!$F$19,VLOOKUP($CQ196,'Progress check conditions'!$G$19:$H$21,2,TRUE),VLOOKUP($CQ196,'Progress check conditions'!$G$22:$H$24,2,TRUE))))))),"No judgement")</f>
        <v>No judgement</v>
      </c>
      <c r="CS196" s="115"/>
      <c r="CT196" s="116"/>
      <c r="CU196" s="117"/>
      <c r="CV196" s="1"/>
      <c r="CW196" s="5"/>
      <c r="CX196" s="8"/>
      <c r="CY196" s="6"/>
      <c r="CZ196" s="5"/>
      <c r="DA196" s="9"/>
      <c r="DB196" s="1"/>
      <c r="DC196" s="4"/>
      <c r="DD196" s="8"/>
      <c r="DE196" s="6"/>
      <c r="DF196" s="4"/>
      <c r="DG196" s="9"/>
      <c r="DH196" s="1"/>
      <c r="DI196" s="4"/>
      <c r="DJ196" s="8"/>
      <c r="DK196" s="6"/>
      <c r="DL196" s="4"/>
      <c r="DM196" s="9"/>
      <c r="DN196" s="1"/>
      <c r="DO196" s="3"/>
      <c r="DP196" s="7"/>
      <c r="DQ196" s="3"/>
      <c r="DR196" s="4"/>
      <c r="DS196" s="15"/>
      <c r="DT196" s="1"/>
      <c r="DU196" s="3"/>
      <c r="DV196" s="7"/>
      <c r="DW196" s="3"/>
      <c r="DX196" s="4"/>
      <c r="DY196" s="15"/>
      <c r="DZ196" s="1"/>
      <c r="EA196" s="3"/>
      <c r="EB196" s="7"/>
      <c r="EC196" s="3"/>
      <c r="ED196" s="4"/>
      <c r="EE196" s="15"/>
      <c r="EF196" s="130">
        <f>'Multipliers for tiers'!$I$4*SUM(CV196,CY196,DB196,DE196,DH196,DQ196,DN196,DT196,DK196,DW196,DZ196,EC196)+'Multipliers for tiers'!$I$5*SUM(CW196,CZ196,DC196,DF196,DI196,DR196,DO196,DU196,DL196,DX196,EA196,ED196)+'Multipliers for tiers'!$I$6*SUM(CX196,DA196,DD196,DG196,DJ196,DS196,DP196,DV196,DM196,DY196,EB196,EE196)</f>
        <v>0</v>
      </c>
      <c r="EG196" s="144">
        <f t="shared" ref="EG196:EG251" si="34">COUNT(CV196:EE196)</f>
        <v>0</v>
      </c>
      <c r="EH196" s="133" t="str">
        <f t="shared" ref="EH196:EH251" si="35">IFERROR(EF196/EG196," ")</f>
        <v xml:space="preserve"> </v>
      </c>
      <c r="EI196" s="164" t="str">
        <f>IFERROR(IF($M196='Progress check conditions'!$J$4,VLOOKUP($EH196,'Progress check conditions'!$K$4:$L$6,2,TRUE),IF($M196='Progress check conditions'!$J$7,VLOOKUP($EH196,'Progress check conditions'!$K$7:$L$9,2,TRUE),IF($M196='Progress check conditions'!$J$10,VLOOKUP($EH196,'Progress check conditions'!$K$10:$L$12,2,TRUE),IF($M196='Progress check conditions'!$J$13,VLOOKUP($EH196,'Progress check conditions'!$K$13:$L$15,2,TRUE),IF($M196='Progress check conditions'!$J$16,VLOOKUP($EH196,'Progress check conditions'!$K$16:$L$18,2,TRUE),IF($M196='Progress check conditions'!$J$19,VLOOKUP($EH196,'Progress check conditions'!$K$19:$L$21,2,TRUE),VLOOKUP($EH196,'Progress check conditions'!$K$22:$L$24,2,TRUE))))))),"No judgement")</f>
        <v>No judgement</v>
      </c>
      <c r="EJ196" s="115"/>
      <c r="EK196" s="116"/>
      <c r="EL196" s="117"/>
      <c r="EM196" s="1"/>
      <c r="EN196" s="4"/>
      <c r="EO196" s="16"/>
      <c r="EP196" s="8"/>
      <c r="EQ196" s="6"/>
      <c r="ER196" s="6"/>
      <c r="ES196" s="6"/>
      <c r="ET196" s="5"/>
      <c r="EU196" s="1"/>
      <c r="EV196" s="4"/>
      <c r="EW196" s="16"/>
      <c r="EX196" s="8"/>
      <c r="EY196" s="6"/>
      <c r="EZ196" s="4"/>
      <c r="FA196" s="16"/>
      <c r="FB196" s="9"/>
      <c r="FC196" s="1"/>
      <c r="FD196" s="4"/>
      <c r="FE196" s="16"/>
      <c r="FF196" s="8"/>
      <c r="FG196" s="6"/>
      <c r="FH196" s="4"/>
      <c r="FI196" s="16"/>
      <c r="FJ196" s="9"/>
      <c r="FK196" s="1"/>
      <c r="FL196" s="4"/>
      <c r="FM196" s="16"/>
      <c r="FN196" s="7"/>
      <c r="FO196" s="3"/>
      <c r="FP196" s="5"/>
      <c r="FQ196" s="5"/>
      <c r="FR196" s="15"/>
      <c r="FS196" s="1"/>
      <c r="FT196" s="4"/>
      <c r="FU196" s="16"/>
      <c r="FV196" s="7"/>
      <c r="FW196" s="3"/>
      <c r="FX196" s="5"/>
      <c r="FY196" s="5"/>
      <c r="FZ196" s="15"/>
      <c r="GA196" s="1"/>
      <c r="GB196" s="4"/>
      <c r="GC196" s="4"/>
      <c r="GD196" s="7"/>
      <c r="GE196" s="3"/>
      <c r="GF196" s="5"/>
      <c r="GG196" s="5"/>
      <c r="GH196" s="15"/>
      <c r="GI196" s="130">
        <f>'Multipliers for tiers'!$L$4*SUM(EM196,EQ196,EU196,EY196,FC196,FG196,FK196,FO196,FS196,FW196,GA196,GE196)+'Multipliers for tiers'!$L$5*SUM(EN196,ER196,EV196,EZ196,FD196,FH196,FL196,FP196,FT196,FX196,GB196,GF196)+'Multipliers for tiers'!$L$6*SUM(EO196,ES196,EW196,FA196,FE196,FI196,FM196,FQ196,FU196,FY196,GC196,GG196)+'Multipliers for tiers'!$L$7*SUM(EP196,ET196,EX196,FB196,FF196,FJ196,FN196,FR196,FV196,FZ196,GD196,GH196)</f>
        <v>0</v>
      </c>
      <c r="GJ196" s="144">
        <f t="shared" ref="GJ196:GJ251" si="36">COUNT(EM196:GH196)</f>
        <v>0</v>
      </c>
      <c r="GK196" s="136" t="str">
        <f t="shared" ref="GK196:GK251" si="37">IFERROR(GI196/GJ196," ")</f>
        <v xml:space="preserve"> </v>
      </c>
      <c r="GL196" s="164" t="str">
        <f>IFERROR(IF($M196='Progress check conditions'!$N$4,VLOOKUP($GK196,'Progress check conditions'!$O$4:$P$6,2,TRUE),IF($M196='Progress check conditions'!$N$7,VLOOKUP($GK196,'Progress check conditions'!$O$7:$P$9,2,TRUE),IF($M196='Progress check conditions'!$N$10,VLOOKUP($GK196,'Progress check conditions'!$O$10:$P$12,2,TRUE),IF($M196='Progress check conditions'!$N$13,VLOOKUP($GK196,'Progress check conditions'!$O$13:$P$15,2,TRUE),IF($M196='Progress check conditions'!$N$16,VLOOKUP($GK196,'Progress check conditions'!$O$16:$P$18,2,TRUE),IF($M196='Progress check conditions'!$N$19,VLOOKUP($GK196,'Progress check conditions'!$O$19:$P$21,2,TRUE),VLOOKUP($GK196,'Progress check conditions'!$O$22:$P$24,2,TRUE))))))),"No judgement")</f>
        <v>No judgement</v>
      </c>
      <c r="GM196" s="115"/>
      <c r="GN196" s="116"/>
      <c r="GO196" s="117"/>
      <c r="GP196" s="1"/>
      <c r="GQ196" s="4"/>
      <c r="GR196" s="4"/>
      <c r="GS196" s="8"/>
      <c r="GT196" s="6"/>
      <c r="GU196" s="6"/>
      <c r="GV196" s="6"/>
      <c r="GW196" s="5"/>
      <c r="GX196" s="1"/>
      <c r="GY196" s="4"/>
      <c r="GZ196" s="4"/>
      <c r="HA196" s="8"/>
      <c r="HB196" s="6"/>
      <c r="HC196" s="4"/>
      <c r="HD196" s="4"/>
      <c r="HE196" s="9"/>
      <c r="HF196" s="1"/>
      <c r="HG196" s="4"/>
      <c r="HH196" s="4"/>
      <c r="HI196" s="8"/>
      <c r="HJ196" s="6"/>
      <c r="HK196" s="4"/>
      <c r="HL196" s="4"/>
      <c r="HM196" s="9"/>
      <c r="HN196" s="130">
        <f>'Multipliers for tiers'!$O$4*SUM(GP196,GT196,GX196,HB196,HF196,HJ196)+'Multipliers for tiers'!$O$5*SUM(GQ196,GU196,GY196,HC196,HG196,HK196)+'Multipliers for tiers'!$O$6*SUM(GR196,GV196,GZ196,HD196,HH196,HL196)+'Multipliers for tiers'!$O$7*SUM(GS196,GW196,HA196,HE196,HI196,HM196)</f>
        <v>0</v>
      </c>
      <c r="HO196" s="144">
        <f t="shared" ref="HO196:HO251" si="38">COUNT(GP196:HM196)</f>
        <v>0</v>
      </c>
      <c r="HP196" s="136" t="str">
        <f t="shared" ref="HP196:HP251" si="39">IFERROR(HN196/HO196," ")</f>
        <v xml:space="preserve"> </v>
      </c>
      <c r="HQ196" s="164" t="str">
        <f>IFERROR(IF($M196='Progress check conditions'!$N$4,VLOOKUP($HP196,'Progress check conditions'!$S$4:$T$6,2,TRUE),IF($M196='Progress check conditions'!$N$7,VLOOKUP($HP196,'Progress check conditions'!$S$7:$T$9,2,TRUE),IF($M196='Progress check conditions'!$N$10,VLOOKUP($HP196,'Progress check conditions'!$S$10:$T$12,2,TRUE),IF($M196='Progress check conditions'!$N$13,VLOOKUP($HP196,'Progress check conditions'!$S$13:$T$15,2,TRUE),IF($M196='Progress check conditions'!$N$16,VLOOKUP($HP196,'Progress check conditions'!$S$16:$T$18,2,TRUE),IF($M196='Progress check conditions'!$N$19,VLOOKUP($HP196,'Progress check conditions'!$S$19:$T$21,2,TRUE),VLOOKUP($HP196,'Progress check conditions'!$S$22:$T$24,2,TRUE))))))),"No judgement")</f>
        <v>No judgement</v>
      </c>
      <c r="HR196" s="115"/>
      <c r="HS196" s="116"/>
      <c r="HT196" s="117"/>
    </row>
    <row r="197" spans="1:228" x14ac:dyDescent="0.3">
      <c r="A197" s="156"/>
      <c r="B197" s="110"/>
      <c r="C197" s="111"/>
      <c r="D197" s="109"/>
      <c r="E197" s="112"/>
      <c r="F197" s="112"/>
      <c r="G197" s="112"/>
      <c r="H197" s="112"/>
      <c r="I197" s="113"/>
      <c r="J197" s="109"/>
      <c r="K197" s="113"/>
      <c r="L197" s="109"/>
      <c r="M197" s="114"/>
      <c r="N197" s="1"/>
      <c r="O197" s="5"/>
      <c r="P197" s="8"/>
      <c r="Q197" s="6"/>
      <c r="R197" s="5"/>
      <c r="S197" s="9"/>
      <c r="T197" s="1"/>
      <c r="U197" s="4"/>
      <c r="V197" s="8"/>
      <c r="W197" s="6"/>
      <c r="X197" s="4"/>
      <c r="Y197" s="9"/>
      <c r="Z197" s="1"/>
      <c r="AA197" s="4"/>
      <c r="AB197" s="8"/>
      <c r="AC197" s="6"/>
      <c r="AD197" s="4"/>
      <c r="AE197" s="9"/>
      <c r="AF197" s="1"/>
      <c r="AG197" s="3"/>
      <c r="AH197" s="7"/>
      <c r="AI197" s="3"/>
      <c r="AJ197" s="4"/>
      <c r="AK197" s="15"/>
      <c r="AL197" s="1"/>
      <c r="AM197" s="3"/>
      <c r="AN197" s="7"/>
      <c r="AO197" s="3"/>
      <c r="AP197" s="4"/>
      <c r="AQ197" s="15"/>
      <c r="AR197" s="1"/>
      <c r="AS197" s="3"/>
      <c r="AT197" s="43"/>
      <c r="AU197" s="130">
        <f>'Multipliers for tiers'!$C$4*SUM(N197,Q197,T197,W197,AF197,AC197,AI197,Z197,AL197,AO197,AR197)+'Multipliers for tiers'!$C$5*SUM(O197,R197,U197,X197,AG197,AD197,AJ197,AA197,AM197,AP197,AS197)+'Multipliers for tiers'!$C$6*SUM(P197,S197,V197,Y197,AH197,AE197,AK197,AB197,AN197,AQ197,AT197)</f>
        <v>0</v>
      </c>
      <c r="AV197" s="141">
        <f t="shared" si="30"/>
        <v>0</v>
      </c>
      <c r="AW197" s="151" t="str">
        <f t="shared" si="31"/>
        <v xml:space="preserve"> </v>
      </c>
      <c r="AX197" s="164" t="str">
        <f>IFERROR(IF($M197='Progress check conditions'!$B$4,VLOOKUP($AW197,'Progress check conditions'!$C$4:$D$6,2,TRUE),IF($M197='Progress check conditions'!$B$7,VLOOKUP($AW197,'Progress check conditions'!$C$7:$D$9,2,TRUE),IF($M197='Progress check conditions'!$B$10,VLOOKUP($AW197,'Progress check conditions'!$C$10:$D$12,2,TRUE),IF($M197='Progress check conditions'!$B$13,VLOOKUP($AW197,'Progress check conditions'!$C$13:$D$15,2,TRUE),IF($M197='Progress check conditions'!$B$16,VLOOKUP($AW197,'Progress check conditions'!$C$16:$D$18,2,TRUE),IF($M197='Progress check conditions'!$B$19,VLOOKUP($AW197,'Progress check conditions'!$C$19:$D$21,2,TRUE),VLOOKUP($AW197,'Progress check conditions'!$C$22:$D$24,2,TRUE))))))),"No judgement")</f>
        <v>No judgement</v>
      </c>
      <c r="AY197" s="115"/>
      <c r="AZ197" s="116"/>
      <c r="BA197" s="117"/>
      <c r="BB197" s="6"/>
      <c r="BC197" s="5"/>
      <c r="BD197" s="8"/>
      <c r="BE197" s="6"/>
      <c r="BF197" s="5"/>
      <c r="BG197" s="9"/>
      <c r="BH197" s="1"/>
      <c r="BI197" s="4"/>
      <c r="BJ197" s="8"/>
      <c r="BK197" s="6"/>
      <c r="BL197" s="4"/>
      <c r="BM197" s="9"/>
      <c r="BN197" s="1"/>
      <c r="BO197" s="4"/>
      <c r="BP197" s="8"/>
      <c r="BQ197" s="6"/>
      <c r="BR197" s="4"/>
      <c r="BS197" s="9"/>
      <c r="BT197" s="1"/>
      <c r="BU197" s="3"/>
      <c r="BV197" s="7"/>
      <c r="BW197" s="3"/>
      <c r="BX197" s="4"/>
      <c r="BY197" s="15"/>
      <c r="BZ197" s="1"/>
      <c r="CA197" s="3"/>
      <c r="CB197" s="7"/>
      <c r="CC197" s="3"/>
      <c r="CD197" s="4"/>
      <c r="CE197" s="15"/>
      <c r="CF197" s="1"/>
      <c r="CG197" s="3"/>
      <c r="CH197" s="7"/>
      <c r="CI197" s="2"/>
      <c r="CJ197" s="4"/>
      <c r="CK197" s="19"/>
      <c r="CL197" s="3"/>
      <c r="CM197" s="4"/>
      <c r="CN197" s="15"/>
      <c r="CO197" s="130">
        <f>'Multipliers for tiers'!$F$4*SUM(BB197,BE197,BH197,BK197,BN197,BQ197,BZ197,BW197,CC197,BT197,CF197,CI197,CL197)+'Multipliers for tiers'!$F$5*SUM(BC197,BF197,BI197,BL197,BO197,BR197,CA197,BX197,CD197,BU197,CG197,CJ197,CM197)+'Multipliers for tiers'!$F$6*SUM(BD197,BG197,BJ197,BM197,BP197,BS197,CB197,BY197,CE197,BV197,CH197,CK197,CN197)</f>
        <v>0</v>
      </c>
      <c r="CP197" s="144">
        <f t="shared" si="32"/>
        <v>0</v>
      </c>
      <c r="CQ197" s="133" t="str">
        <f t="shared" si="33"/>
        <v xml:space="preserve"> </v>
      </c>
      <c r="CR197" s="164" t="str">
        <f>IFERROR(IF($M197='Progress check conditions'!$F$4,VLOOKUP($CQ197,'Progress check conditions'!$G$4:$H$6,2,TRUE),IF($M197='Progress check conditions'!$F$7,VLOOKUP($CQ197,'Progress check conditions'!$G$7:$H$9,2,TRUE),IF($M197='Progress check conditions'!$F$10,VLOOKUP($CQ197,'Progress check conditions'!$G$10:$H$12,2,TRUE),IF($M197='Progress check conditions'!$F$13,VLOOKUP($CQ197,'Progress check conditions'!$G$13:$H$15,2,TRUE),IF($M197='Progress check conditions'!$F$16,VLOOKUP($CQ197,'Progress check conditions'!$G$16:$H$18,2,TRUE),IF($M197='Progress check conditions'!$F$19,VLOOKUP($CQ197,'Progress check conditions'!$G$19:$H$21,2,TRUE),VLOOKUP($CQ197,'Progress check conditions'!$G$22:$H$24,2,TRUE))))))),"No judgement")</f>
        <v>No judgement</v>
      </c>
      <c r="CS197" s="115"/>
      <c r="CT197" s="116"/>
      <c r="CU197" s="117"/>
      <c r="CV197" s="1"/>
      <c r="CW197" s="5"/>
      <c r="CX197" s="8"/>
      <c r="CY197" s="6"/>
      <c r="CZ197" s="5"/>
      <c r="DA197" s="9"/>
      <c r="DB197" s="1"/>
      <c r="DC197" s="4"/>
      <c r="DD197" s="8"/>
      <c r="DE197" s="6"/>
      <c r="DF197" s="4"/>
      <c r="DG197" s="9"/>
      <c r="DH197" s="1"/>
      <c r="DI197" s="4"/>
      <c r="DJ197" s="8"/>
      <c r="DK197" s="6"/>
      <c r="DL197" s="4"/>
      <c r="DM197" s="9"/>
      <c r="DN197" s="1"/>
      <c r="DO197" s="3"/>
      <c r="DP197" s="7"/>
      <c r="DQ197" s="3"/>
      <c r="DR197" s="4"/>
      <c r="DS197" s="15"/>
      <c r="DT197" s="1"/>
      <c r="DU197" s="3"/>
      <c r="DV197" s="7"/>
      <c r="DW197" s="3"/>
      <c r="DX197" s="4"/>
      <c r="DY197" s="15"/>
      <c r="DZ197" s="1"/>
      <c r="EA197" s="3"/>
      <c r="EB197" s="7"/>
      <c r="EC197" s="3"/>
      <c r="ED197" s="4"/>
      <c r="EE197" s="15"/>
      <c r="EF197" s="130">
        <f>'Multipliers for tiers'!$I$4*SUM(CV197,CY197,DB197,DE197,DH197,DQ197,DN197,DT197,DK197,DW197,DZ197,EC197)+'Multipliers for tiers'!$I$5*SUM(CW197,CZ197,DC197,DF197,DI197,DR197,DO197,DU197,DL197,DX197,EA197,ED197)+'Multipliers for tiers'!$I$6*SUM(CX197,DA197,DD197,DG197,DJ197,DS197,DP197,DV197,DM197,DY197,EB197,EE197)</f>
        <v>0</v>
      </c>
      <c r="EG197" s="144">
        <f t="shared" si="34"/>
        <v>0</v>
      </c>
      <c r="EH197" s="133" t="str">
        <f t="shared" si="35"/>
        <v xml:space="preserve"> </v>
      </c>
      <c r="EI197" s="164" t="str">
        <f>IFERROR(IF($M197='Progress check conditions'!$J$4,VLOOKUP($EH197,'Progress check conditions'!$K$4:$L$6,2,TRUE),IF($M197='Progress check conditions'!$J$7,VLOOKUP($EH197,'Progress check conditions'!$K$7:$L$9,2,TRUE),IF($M197='Progress check conditions'!$J$10,VLOOKUP($EH197,'Progress check conditions'!$K$10:$L$12,2,TRUE),IF($M197='Progress check conditions'!$J$13,VLOOKUP($EH197,'Progress check conditions'!$K$13:$L$15,2,TRUE),IF($M197='Progress check conditions'!$J$16,VLOOKUP($EH197,'Progress check conditions'!$K$16:$L$18,2,TRUE),IF($M197='Progress check conditions'!$J$19,VLOOKUP($EH197,'Progress check conditions'!$K$19:$L$21,2,TRUE),VLOOKUP($EH197,'Progress check conditions'!$K$22:$L$24,2,TRUE))))))),"No judgement")</f>
        <v>No judgement</v>
      </c>
      <c r="EJ197" s="115"/>
      <c r="EK197" s="116"/>
      <c r="EL197" s="117"/>
      <c r="EM197" s="1"/>
      <c r="EN197" s="4"/>
      <c r="EO197" s="16"/>
      <c r="EP197" s="8"/>
      <c r="EQ197" s="6"/>
      <c r="ER197" s="6"/>
      <c r="ES197" s="6"/>
      <c r="ET197" s="5"/>
      <c r="EU197" s="1"/>
      <c r="EV197" s="4"/>
      <c r="EW197" s="16"/>
      <c r="EX197" s="8"/>
      <c r="EY197" s="6"/>
      <c r="EZ197" s="4"/>
      <c r="FA197" s="16"/>
      <c r="FB197" s="9"/>
      <c r="FC197" s="1"/>
      <c r="FD197" s="4"/>
      <c r="FE197" s="16"/>
      <c r="FF197" s="8"/>
      <c r="FG197" s="6"/>
      <c r="FH197" s="4"/>
      <c r="FI197" s="16"/>
      <c r="FJ197" s="9"/>
      <c r="FK197" s="1"/>
      <c r="FL197" s="4"/>
      <c r="FM197" s="16"/>
      <c r="FN197" s="7"/>
      <c r="FO197" s="3"/>
      <c r="FP197" s="5"/>
      <c r="FQ197" s="5"/>
      <c r="FR197" s="15"/>
      <c r="FS197" s="1"/>
      <c r="FT197" s="4"/>
      <c r="FU197" s="16"/>
      <c r="FV197" s="7"/>
      <c r="FW197" s="3"/>
      <c r="FX197" s="5"/>
      <c r="FY197" s="5"/>
      <c r="FZ197" s="15"/>
      <c r="GA197" s="1"/>
      <c r="GB197" s="4"/>
      <c r="GC197" s="4"/>
      <c r="GD197" s="7"/>
      <c r="GE197" s="3"/>
      <c r="GF197" s="5"/>
      <c r="GG197" s="5"/>
      <c r="GH197" s="15"/>
      <c r="GI197" s="130">
        <f>'Multipliers for tiers'!$L$4*SUM(EM197,EQ197,EU197,EY197,FC197,FG197,FK197,FO197,FS197,FW197,GA197,GE197)+'Multipliers for tiers'!$L$5*SUM(EN197,ER197,EV197,EZ197,FD197,FH197,FL197,FP197,FT197,FX197,GB197,GF197)+'Multipliers for tiers'!$L$6*SUM(EO197,ES197,EW197,FA197,FE197,FI197,FM197,FQ197,FU197,FY197,GC197,GG197)+'Multipliers for tiers'!$L$7*SUM(EP197,ET197,EX197,FB197,FF197,FJ197,FN197,FR197,FV197,FZ197,GD197,GH197)</f>
        <v>0</v>
      </c>
      <c r="GJ197" s="144">
        <f t="shared" si="36"/>
        <v>0</v>
      </c>
      <c r="GK197" s="136" t="str">
        <f t="shared" si="37"/>
        <v xml:space="preserve"> </v>
      </c>
      <c r="GL197" s="164" t="str">
        <f>IFERROR(IF($M197='Progress check conditions'!$N$4,VLOOKUP($GK197,'Progress check conditions'!$O$4:$P$6,2,TRUE),IF($M197='Progress check conditions'!$N$7,VLOOKUP($GK197,'Progress check conditions'!$O$7:$P$9,2,TRUE),IF($M197='Progress check conditions'!$N$10,VLOOKUP($GK197,'Progress check conditions'!$O$10:$P$12,2,TRUE),IF($M197='Progress check conditions'!$N$13,VLOOKUP($GK197,'Progress check conditions'!$O$13:$P$15,2,TRUE),IF($M197='Progress check conditions'!$N$16,VLOOKUP($GK197,'Progress check conditions'!$O$16:$P$18,2,TRUE),IF($M197='Progress check conditions'!$N$19,VLOOKUP($GK197,'Progress check conditions'!$O$19:$P$21,2,TRUE),VLOOKUP($GK197,'Progress check conditions'!$O$22:$P$24,2,TRUE))))))),"No judgement")</f>
        <v>No judgement</v>
      </c>
      <c r="GM197" s="115"/>
      <c r="GN197" s="116"/>
      <c r="GO197" s="117"/>
      <c r="GP197" s="1"/>
      <c r="GQ197" s="4"/>
      <c r="GR197" s="4"/>
      <c r="GS197" s="8"/>
      <c r="GT197" s="6"/>
      <c r="GU197" s="6"/>
      <c r="GV197" s="6"/>
      <c r="GW197" s="5"/>
      <c r="GX197" s="1"/>
      <c r="GY197" s="4"/>
      <c r="GZ197" s="4"/>
      <c r="HA197" s="8"/>
      <c r="HB197" s="6"/>
      <c r="HC197" s="4"/>
      <c r="HD197" s="4"/>
      <c r="HE197" s="9"/>
      <c r="HF197" s="1"/>
      <c r="HG197" s="4"/>
      <c r="HH197" s="4"/>
      <c r="HI197" s="8"/>
      <c r="HJ197" s="6"/>
      <c r="HK197" s="4"/>
      <c r="HL197" s="4"/>
      <c r="HM197" s="9"/>
      <c r="HN197" s="130">
        <f>'Multipliers for tiers'!$O$4*SUM(GP197,GT197,GX197,HB197,HF197,HJ197)+'Multipliers for tiers'!$O$5*SUM(GQ197,GU197,GY197,HC197,HG197,HK197)+'Multipliers for tiers'!$O$6*SUM(GR197,GV197,GZ197,HD197,HH197,HL197)+'Multipliers for tiers'!$O$7*SUM(GS197,GW197,HA197,HE197,HI197,HM197)</f>
        <v>0</v>
      </c>
      <c r="HO197" s="144">
        <f t="shared" si="38"/>
        <v>0</v>
      </c>
      <c r="HP197" s="136" t="str">
        <f t="shared" si="39"/>
        <v xml:space="preserve"> </v>
      </c>
      <c r="HQ197" s="164" t="str">
        <f>IFERROR(IF($M197='Progress check conditions'!$N$4,VLOOKUP($HP197,'Progress check conditions'!$S$4:$T$6,2,TRUE),IF($M197='Progress check conditions'!$N$7,VLOOKUP($HP197,'Progress check conditions'!$S$7:$T$9,2,TRUE),IF($M197='Progress check conditions'!$N$10,VLOOKUP($HP197,'Progress check conditions'!$S$10:$T$12,2,TRUE),IF($M197='Progress check conditions'!$N$13,VLOOKUP($HP197,'Progress check conditions'!$S$13:$T$15,2,TRUE),IF($M197='Progress check conditions'!$N$16,VLOOKUP($HP197,'Progress check conditions'!$S$16:$T$18,2,TRUE),IF($M197='Progress check conditions'!$N$19,VLOOKUP($HP197,'Progress check conditions'!$S$19:$T$21,2,TRUE),VLOOKUP($HP197,'Progress check conditions'!$S$22:$T$24,2,TRUE))))))),"No judgement")</f>
        <v>No judgement</v>
      </c>
      <c r="HR197" s="115"/>
      <c r="HS197" s="116"/>
      <c r="HT197" s="117"/>
    </row>
    <row r="198" spans="1:228" x14ac:dyDescent="0.3">
      <c r="A198" s="156"/>
      <c r="B198" s="110"/>
      <c r="C198" s="111"/>
      <c r="D198" s="109"/>
      <c r="E198" s="112"/>
      <c r="F198" s="112"/>
      <c r="G198" s="112"/>
      <c r="H198" s="112"/>
      <c r="I198" s="113"/>
      <c r="J198" s="109"/>
      <c r="K198" s="113"/>
      <c r="L198" s="109"/>
      <c r="M198" s="114"/>
      <c r="N198" s="1"/>
      <c r="O198" s="5"/>
      <c r="P198" s="8"/>
      <c r="Q198" s="6"/>
      <c r="R198" s="5"/>
      <c r="S198" s="9"/>
      <c r="T198" s="1"/>
      <c r="U198" s="4"/>
      <c r="V198" s="8"/>
      <c r="W198" s="6"/>
      <c r="X198" s="4"/>
      <c r="Y198" s="9"/>
      <c r="Z198" s="1"/>
      <c r="AA198" s="4"/>
      <c r="AB198" s="8"/>
      <c r="AC198" s="6"/>
      <c r="AD198" s="4"/>
      <c r="AE198" s="9"/>
      <c r="AF198" s="1"/>
      <c r="AG198" s="3"/>
      <c r="AH198" s="7"/>
      <c r="AI198" s="3"/>
      <c r="AJ198" s="4"/>
      <c r="AK198" s="15"/>
      <c r="AL198" s="1"/>
      <c r="AM198" s="3"/>
      <c r="AN198" s="7"/>
      <c r="AO198" s="3"/>
      <c r="AP198" s="4"/>
      <c r="AQ198" s="15"/>
      <c r="AR198" s="1"/>
      <c r="AS198" s="3"/>
      <c r="AT198" s="43"/>
      <c r="AU198" s="130">
        <f>'Multipliers for tiers'!$C$4*SUM(N198,Q198,T198,W198,AF198,AC198,AI198,Z198,AL198,AO198,AR198)+'Multipliers for tiers'!$C$5*SUM(O198,R198,U198,X198,AG198,AD198,AJ198,AA198,AM198,AP198,AS198)+'Multipliers for tiers'!$C$6*SUM(P198,S198,V198,Y198,AH198,AE198,AK198,AB198,AN198,AQ198,AT198)</f>
        <v>0</v>
      </c>
      <c r="AV198" s="141">
        <f t="shared" si="30"/>
        <v>0</v>
      </c>
      <c r="AW198" s="151" t="str">
        <f t="shared" si="31"/>
        <v xml:space="preserve"> </v>
      </c>
      <c r="AX198" s="164" t="str">
        <f>IFERROR(IF($M198='Progress check conditions'!$B$4,VLOOKUP($AW198,'Progress check conditions'!$C$4:$D$6,2,TRUE),IF($M198='Progress check conditions'!$B$7,VLOOKUP($AW198,'Progress check conditions'!$C$7:$D$9,2,TRUE),IF($M198='Progress check conditions'!$B$10,VLOOKUP($AW198,'Progress check conditions'!$C$10:$D$12,2,TRUE),IF($M198='Progress check conditions'!$B$13,VLOOKUP($AW198,'Progress check conditions'!$C$13:$D$15,2,TRUE),IF($M198='Progress check conditions'!$B$16,VLOOKUP($AW198,'Progress check conditions'!$C$16:$D$18,2,TRUE),IF($M198='Progress check conditions'!$B$19,VLOOKUP($AW198,'Progress check conditions'!$C$19:$D$21,2,TRUE),VLOOKUP($AW198,'Progress check conditions'!$C$22:$D$24,2,TRUE))))))),"No judgement")</f>
        <v>No judgement</v>
      </c>
      <c r="AY198" s="115"/>
      <c r="AZ198" s="116"/>
      <c r="BA198" s="117"/>
      <c r="BB198" s="6"/>
      <c r="BC198" s="5"/>
      <c r="BD198" s="8"/>
      <c r="BE198" s="6"/>
      <c r="BF198" s="5"/>
      <c r="BG198" s="9"/>
      <c r="BH198" s="1"/>
      <c r="BI198" s="4"/>
      <c r="BJ198" s="8"/>
      <c r="BK198" s="6"/>
      <c r="BL198" s="4"/>
      <c r="BM198" s="9"/>
      <c r="BN198" s="1"/>
      <c r="BO198" s="4"/>
      <c r="BP198" s="8"/>
      <c r="BQ198" s="6"/>
      <c r="BR198" s="4"/>
      <c r="BS198" s="9"/>
      <c r="BT198" s="1"/>
      <c r="BU198" s="3"/>
      <c r="BV198" s="7"/>
      <c r="BW198" s="3"/>
      <c r="BX198" s="4"/>
      <c r="BY198" s="15"/>
      <c r="BZ198" s="1"/>
      <c r="CA198" s="3"/>
      <c r="CB198" s="7"/>
      <c r="CC198" s="3"/>
      <c r="CD198" s="4"/>
      <c r="CE198" s="15"/>
      <c r="CF198" s="1"/>
      <c r="CG198" s="3"/>
      <c r="CH198" s="7"/>
      <c r="CI198" s="2"/>
      <c r="CJ198" s="4"/>
      <c r="CK198" s="19"/>
      <c r="CL198" s="3"/>
      <c r="CM198" s="4"/>
      <c r="CN198" s="15"/>
      <c r="CO198" s="130">
        <f>'Multipliers for tiers'!$F$4*SUM(BB198,BE198,BH198,BK198,BN198,BQ198,BZ198,BW198,CC198,BT198,CF198,CI198,CL198)+'Multipliers for tiers'!$F$5*SUM(BC198,BF198,BI198,BL198,BO198,BR198,CA198,BX198,CD198,BU198,CG198,CJ198,CM198)+'Multipliers for tiers'!$F$6*SUM(BD198,BG198,BJ198,BM198,BP198,BS198,CB198,BY198,CE198,BV198,CH198,CK198,CN198)</f>
        <v>0</v>
      </c>
      <c r="CP198" s="144">
        <f t="shared" si="32"/>
        <v>0</v>
      </c>
      <c r="CQ198" s="133" t="str">
        <f t="shared" si="33"/>
        <v xml:space="preserve"> </v>
      </c>
      <c r="CR198" s="164" t="str">
        <f>IFERROR(IF($M198='Progress check conditions'!$F$4,VLOOKUP($CQ198,'Progress check conditions'!$G$4:$H$6,2,TRUE),IF($M198='Progress check conditions'!$F$7,VLOOKUP($CQ198,'Progress check conditions'!$G$7:$H$9,2,TRUE),IF($M198='Progress check conditions'!$F$10,VLOOKUP($CQ198,'Progress check conditions'!$G$10:$H$12,2,TRUE),IF($M198='Progress check conditions'!$F$13,VLOOKUP($CQ198,'Progress check conditions'!$G$13:$H$15,2,TRUE),IF($M198='Progress check conditions'!$F$16,VLOOKUP($CQ198,'Progress check conditions'!$G$16:$H$18,2,TRUE),IF($M198='Progress check conditions'!$F$19,VLOOKUP($CQ198,'Progress check conditions'!$G$19:$H$21,2,TRUE),VLOOKUP($CQ198,'Progress check conditions'!$G$22:$H$24,2,TRUE))))))),"No judgement")</f>
        <v>No judgement</v>
      </c>
      <c r="CS198" s="115"/>
      <c r="CT198" s="116"/>
      <c r="CU198" s="117"/>
      <c r="CV198" s="1"/>
      <c r="CW198" s="5"/>
      <c r="CX198" s="8"/>
      <c r="CY198" s="6"/>
      <c r="CZ198" s="5"/>
      <c r="DA198" s="9"/>
      <c r="DB198" s="1"/>
      <c r="DC198" s="4"/>
      <c r="DD198" s="8"/>
      <c r="DE198" s="6"/>
      <c r="DF198" s="4"/>
      <c r="DG198" s="9"/>
      <c r="DH198" s="1"/>
      <c r="DI198" s="4"/>
      <c r="DJ198" s="8"/>
      <c r="DK198" s="6"/>
      <c r="DL198" s="4"/>
      <c r="DM198" s="9"/>
      <c r="DN198" s="1"/>
      <c r="DO198" s="3"/>
      <c r="DP198" s="7"/>
      <c r="DQ198" s="3"/>
      <c r="DR198" s="4"/>
      <c r="DS198" s="15"/>
      <c r="DT198" s="1"/>
      <c r="DU198" s="3"/>
      <c r="DV198" s="7"/>
      <c r="DW198" s="3"/>
      <c r="DX198" s="4"/>
      <c r="DY198" s="15"/>
      <c r="DZ198" s="1"/>
      <c r="EA198" s="3"/>
      <c r="EB198" s="7"/>
      <c r="EC198" s="3"/>
      <c r="ED198" s="4"/>
      <c r="EE198" s="15"/>
      <c r="EF198" s="130">
        <f>'Multipliers for tiers'!$I$4*SUM(CV198,CY198,DB198,DE198,DH198,DQ198,DN198,DT198,DK198,DW198,DZ198,EC198)+'Multipliers for tiers'!$I$5*SUM(CW198,CZ198,DC198,DF198,DI198,DR198,DO198,DU198,DL198,DX198,EA198,ED198)+'Multipliers for tiers'!$I$6*SUM(CX198,DA198,DD198,DG198,DJ198,DS198,DP198,DV198,DM198,DY198,EB198,EE198)</f>
        <v>0</v>
      </c>
      <c r="EG198" s="144">
        <f t="shared" si="34"/>
        <v>0</v>
      </c>
      <c r="EH198" s="133" t="str">
        <f t="shared" si="35"/>
        <v xml:space="preserve"> </v>
      </c>
      <c r="EI198" s="164" t="str">
        <f>IFERROR(IF($M198='Progress check conditions'!$J$4,VLOOKUP($EH198,'Progress check conditions'!$K$4:$L$6,2,TRUE),IF($M198='Progress check conditions'!$J$7,VLOOKUP($EH198,'Progress check conditions'!$K$7:$L$9,2,TRUE),IF($M198='Progress check conditions'!$J$10,VLOOKUP($EH198,'Progress check conditions'!$K$10:$L$12,2,TRUE),IF($M198='Progress check conditions'!$J$13,VLOOKUP($EH198,'Progress check conditions'!$K$13:$L$15,2,TRUE),IF($M198='Progress check conditions'!$J$16,VLOOKUP($EH198,'Progress check conditions'!$K$16:$L$18,2,TRUE),IF($M198='Progress check conditions'!$J$19,VLOOKUP($EH198,'Progress check conditions'!$K$19:$L$21,2,TRUE),VLOOKUP($EH198,'Progress check conditions'!$K$22:$L$24,2,TRUE))))))),"No judgement")</f>
        <v>No judgement</v>
      </c>
      <c r="EJ198" s="115"/>
      <c r="EK198" s="116"/>
      <c r="EL198" s="117"/>
      <c r="EM198" s="1"/>
      <c r="EN198" s="4"/>
      <c r="EO198" s="16"/>
      <c r="EP198" s="8"/>
      <c r="EQ198" s="6"/>
      <c r="ER198" s="6"/>
      <c r="ES198" s="6"/>
      <c r="ET198" s="5"/>
      <c r="EU198" s="1"/>
      <c r="EV198" s="4"/>
      <c r="EW198" s="16"/>
      <c r="EX198" s="8"/>
      <c r="EY198" s="6"/>
      <c r="EZ198" s="4"/>
      <c r="FA198" s="16"/>
      <c r="FB198" s="9"/>
      <c r="FC198" s="1"/>
      <c r="FD198" s="4"/>
      <c r="FE198" s="16"/>
      <c r="FF198" s="8"/>
      <c r="FG198" s="6"/>
      <c r="FH198" s="4"/>
      <c r="FI198" s="16"/>
      <c r="FJ198" s="9"/>
      <c r="FK198" s="1"/>
      <c r="FL198" s="4"/>
      <c r="FM198" s="16"/>
      <c r="FN198" s="7"/>
      <c r="FO198" s="3"/>
      <c r="FP198" s="5"/>
      <c r="FQ198" s="5"/>
      <c r="FR198" s="15"/>
      <c r="FS198" s="1"/>
      <c r="FT198" s="4"/>
      <c r="FU198" s="16"/>
      <c r="FV198" s="7"/>
      <c r="FW198" s="3"/>
      <c r="FX198" s="5"/>
      <c r="FY198" s="5"/>
      <c r="FZ198" s="15"/>
      <c r="GA198" s="1"/>
      <c r="GB198" s="4"/>
      <c r="GC198" s="4"/>
      <c r="GD198" s="7"/>
      <c r="GE198" s="3"/>
      <c r="GF198" s="5"/>
      <c r="GG198" s="5"/>
      <c r="GH198" s="15"/>
      <c r="GI198" s="130">
        <f>'Multipliers for tiers'!$L$4*SUM(EM198,EQ198,EU198,EY198,FC198,FG198,FK198,FO198,FS198,FW198,GA198,GE198)+'Multipliers for tiers'!$L$5*SUM(EN198,ER198,EV198,EZ198,FD198,FH198,FL198,FP198,FT198,FX198,GB198,GF198)+'Multipliers for tiers'!$L$6*SUM(EO198,ES198,EW198,FA198,FE198,FI198,FM198,FQ198,FU198,FY198,GC198,GG198)+'Multipliers for tiers'!$L$7*SUM(EP198,ET198,EX198,FB198,FF198,FJ198,FN198,FR198,FV198,FZ198,GD198,GH198)</f>
        <v>0</v>
      </c>
      <c r="GJ198" s="144">
        <f t="shared" si="36"/>
        <v>0</v>
      </c>
      <c r="GK198" s="136" t="str">
        <f t="shared" si="37"/>
        <v xml:space="preserve"> </v>
      </c>
      <c r="GL198" s="164" t="str">
        <f>IFERROR(IF($M198='Progress check conditions'!$N$4,VLOOKUP($GK198,'Progress check conditions'!$O$4:$P$6,2,TRUE),IF($M198='Progress check conditions'!$N$7,VLOOKUP($GK198,'Progress check conditions'!$O$7:$P$9,2,TRUE),IF($M198='Progress check conditions'!$N$10,VLOOKUP($GK198,'Progress check conditions'!$O$10:$P$12,2,TRUE),IF($M198='Progress check conditions'!$N$13,VLOOKUP($GK198,'Progress check conditions'!$O$13:$P$15,2,TRUE),IF($M198='Progress check conditions'!$N$16,VLOOKUP($GK198,'Progress check conditions'!$O$16:$P$18,2,TRUE),IF($M198='Progress check conditions'!$N$19,VLOOKUP($GK198,'Progress check conditions'!$O$19:$P$21,2,TRUE),VLOOKUP($GK198,'Progress check conditions'!$O$22:$P$24,2,TRUE))))))),"No judgement")</f>
        <v>No judgement</v>
      </c>
      <c r="GM198" s="115"/>
      <c r="GN198" s="116"/>
      <c r="GO198" s="117"/>
      <c r="GP198" s="1"/>
      <c r="GQ198" s="4"/>
      <c r="GR198" s="4"/>
      <c r="GS198" s="8"/>
      <c r="GT198" s="6"/>
      <c r="GU198" s="6"/>
      <c r="GV198" s="6"/>
      <c r="GW198" s="5"/>
      <c r="GX198" s="1"/>
      <c r="GY198" s="4"/>
      <c r="GZ198" s="4"/>
      <c r="HA198" s="8"/>
      <c r="HB198" s="6"/>
      <c r="HC198" s="4"/>
      <c r="HD198" s="4"/>
      <c r="HE198" s="9"/>
      <c r="HF198" s="1"/>
      <c r="HG198" s="4"/>
      <c r="HH198" s="4"/>
      <c r="HI198" s="8"/>
      <c r="HJ198" s="6"/>
      <c r="HK198" s="4"/>
      <c r="HL198" s="4"/>
      <c r="HM198" s="9"/>
      <c r="HN198" s="130">
        <f>'Multipliers for tiers'!$O$4*SUM(GP198,GT198,GX198,HB198,HF198,HJ198)+'Multipliers for tiers'!$O$5*SUM(GQ198,GU198,GY198,HC198,HG198,HK198)+'Multipliers for tiers'!$O$6*SUM(GR198,GV198,GZ198,HD198,HH198,HL198)+'Multipliers for tiers'!$O$7*SUM(GS198,GW198,HA198,HE198,HI198,HM198)</f>
        <v>0</v>
      </c>
      <c r="HO198" s="144">
        <f t="shared" si="38"/>
        <v>0</v>
      </c>
      <c r="HP198" s="136" t="str">
        <f t="shared" si="39"/>
        <v xml:space="preserve"> </v>
      </c>
      <c r="HQ198" s="164" t="str">
        <f>IFERROR(IF($M198='Progress check conditions'!$N$4,VLOOKUP($HP198,'Progress check conditions'!$S$4:$T$6,2,TRUE),IF($M198='Progress check conditions'!$N$7,VLOOKUP($HP198,'Progress check conditions'!$S$7:$T$9,2,TRUE),IF($M198='Progress check conditions'!$N$10,VLOOKUP($HP198,'Progress check conditions'!$S$10:$T$12,2,TRUE),IF($M198='Progress check conditions'!$N$13,VLOOKUP($HP198,'Progress check conditions'!$S$13:$T$15,2,TRUE),IF($M198='Progress check conditions'!$N$16,VLOOKUP($HP198,'Progress check conditions'!$S$16:$T$18,2,TRUE),IF($M198='Progress check conditions'!$N$19,VLOOKUP($HP198,'Progress check conditions'!$S$19:$T$21,2,TRUE),VLOOKUP($HP198,'Progress check conditions'!$S$22:$T$24,2,TRUE))))))),"No judgement")</f>
        <v>No judgement</v>
      </c>
      <c r="HR198" s="115"/>
      <c r="HS198" s="116"/>
      <c r="HT198" s="117"/>
    </row>
    <row r="199" spans="1:228" x14ac:dyDescent="0.3">
      <c r="A199" s="156"/>
      <c r="B199" s="110"/>
      <c r="C199" s="111"/>
      <c r="D199" s="109"/>
      <c r="E199" s="112"/>
      <c r="F199" s="112"/>
      <c r="G199" s="112"/>
      <c r="H199" s="112"/>
      <c r="I199" s="113"/>
      <c r="J199" s="109"/>
      <c r="K199" s="113"/>
      <c r="L199" s="109"/>
      <c r="M199" s="114"/>
      <c r="N199" s="1"/>
      <c r="O199" s="5"/>
      <c r="P199" s="8"/>
      <c r="Q199" s="6"/>
      <c r="R199" s="5"/>
      <c r="S199" s="9"/>
      <c r="T199" s="1"/>
      <c r="U199" s="4"/>
      <c r="V199" s="8"/>
      <c r="W199" s="6"/>
      <c r="X199" s="4"/>
      <c r="Y199" s="9"/>
      <c r="Z199" s="1"/>
      <c r="AA199" s="4"/>
      <c r="AB199" s="8"/>
      <c r="AC199" s="6"/>
      <c r="AD199" s="4"/>
      <c r="AE199" s="9"/>
      <c r="AF199" s="1"/>
      <c r="AG199" s="3"/>
      <c r="AH199" s="7"/>
      <c r="AI199" s="3"/>
      <c r="AJ199" s="4"/>
      <c r="AK199" s="15"/>
      <c r="AL199" s="1"/>
      <c r="AM199" s="3"/>
      <c r="AN199" s="7"/>
      <c r="AO199" s="3"/>
      <c r="AP199" s="4"/>
      <c r="AQ199" s="15"/>
      <c r="AR199" s="1"/>
      <c r="AS199" s="3"/>
      <c r="AT199" s="43"/>
      <c r="AU199" s="130">
        <f>'Multipliers for tiers'!$C$4*SUM(N199,Q199,T199,W199,AF199,AC199,AI199,Z199,AL199,AO199,AR199)+'Multipliers for tiers'!$C$5*SUM(O199,R199,U199,X199,AG199,AD199,AJ199,AA199,AM199,AP199,AS199)+'Multipliers for tiers'!$C$6*SUM(P199,S199,V199,Y199,AH199,AE199,AK199,AB199,AN199,AQ199,AT199)</f>
        <v>0</v>
      </c>
      <c r="AV199" s="141">
        <f t="shared" si="30"/>
        <v>0</v>
      </c>
      <c r="AW199" s="151" t="str">
        <f t="shared" si="31"/>
        <v xml:space="preserve"> </v>
      </c>
      <c r="AX199" s="164" t="str">
        <f>IFERROR(IF($M199='Progress check conditions'!$B$4,VLOOKUP($AW199,'Progress check conditions'!$C$4:$D$6,2,TRUE),IF($M199='Progress check conditions'!$B$7,VLOOKUP($AW199,'Progress check conditions'!$C$7:$D$9,2,TRUE),IF($M199='Progress check conditions'!$B$10,VLOOKUP($AW199,'Progress check conditions'!$C$10:$D$12,2,TRUE),IF($M199='Progress check conditions'!$B$13,VLOOKUP($AW199,'Progress check conditions'!$C$13:$D$15,2,TRUE),IF($M199='Progress check conditions'!$B$16,VLOOKUP($AW199,'Progress check conditions'!$C$16:$D$18,2,TRUE),IF($M199='Progress check conditions'!$B$19,VLOOKUP($AW199,'Progress check conditions'!$C$19:$D$21,2,TRUE),VLOOKUP($AW199,'Progress check conditions'!$C$22:$D$24,2,TRUE))))))),"No judgement")</f>
        <v>No judgement</v>
      </c>
      <c r="AY199" s="115"/>
      <c r="AZ199" s="116"/>
      <c r="BA199" s="117"/>
      <c r="BB199" s="6"/>
      <c r="BC199" s="5"/>
      <c r="BD199" s="8"/>
      <c r="BE199" s="6"/>
      <c r="BF199" s="5"/>
      <c r="BG199" s="9"/>
      <c r="BH199" s="1"/>
      <c r="BI199" s="4"/>
      <c r="BJ199" s="8"/>
      <c r="BK199" s="6"/>
      <c r="BL199" s="4"/>
      <c r="BM199" s="9"/>
      <c r="BN199" s="1"/>
      <c r="BO199" s="4"/>
      <c r="BP199" s="8"/>
      <c r="BQ199" s="6"/>
      <c r="BR199" s="4"/>
      <c r="BS199" s="9"/>
      <c r="BT199" s="1"/>
      <c r="BU199" s="3"/>
      <c r="BV199" s="7"/>
      <c r="BW199" s="3"/>
      <c r="BX199" s="4"/>
      <c r="BY199" s="15"/>
      <c r="BZ199" s="1"/>
      <c r="CA199" s="3"/>
      <c r="CB199" s="7"/>
      <c r="CC199" s="3"/>
      <c r="CD199" s="4"/>
      <c r="CE199" s="15"/>
      <c r="CF199" s="1"/>
      <c r="CG199" s="3"/>
      <c r="CH199" s="7"/>
      <c r="CI199" s="2"/>
      <c r="CJ199" s="4"/>
      <c r="CK199" s="19"/>
      <c r="CL199" s="3"/>
      <c r="CM199" s="4"/>
      <c r="CN199" s="15"/>
      <c r="CO199" s="130">
        <f>'Multipliers for tiers'!$F$4*SUM(BB199,BE199,BH199,BK199,BN199,BQ199,BZ199,BW199,CC199,BT199,CF199,CI199,CL199)+'Multipliers for tiers'!$F$5*SUM(BC199,BF199,BI199,BL199,BO199,BR199,CA199,BX199,CD199,BU199,CG199,CJ199,CM199)+'Multipliers for tiers'!$F$6*SUM(BD199,BG199,BJ199,BM199,BP199,BS199,CB199,BY199,CE199,BV199,CH199,CK199,CN199)</f>
        <v>0</v>
      </c>
      <c r="CP199" s="144">
        <f t="shared" si="32"/>
        <v>0</v>
      </c>
      <c r="CQ199" s="133" t="str">
        <f t="shared" si="33"/>
        <v xml:space="preserve"> </v>
      </c>
      <c r="CR199" s="164" t="str">
        <f>IFERROR(IF($M199='Progress check conditions'!$F$4,VLOOKUP($CQ199,'Progress check conditions'!$G$4:$H$6,2,TRUE),IF($M199='Progress check conditions'!$F$7,VLOOKUP($CQ199,'Progress check conditions'!$G$7:$H$9,2,TRUE),IF($M199='Progress check conditions'!$F$10,VLOOKUP($CQ199,'Progress check conditions'!$G$10:$H$12,2,TRUE),IF($M199='Progress check conditions'!$F$13,VLOOKUP($CQ199,'Progress check conditions'!$G$13:$H$15,2,TRUE),IF($M199='Progress check conditions'!$F$16,VLOOKUP($CQ199,'Progress check conditions'!$G$16:$H$18,2,TRUE),IF($M199='Progress check conditions'!$F$19,VLOOKUP($CQ199,'Progress check conditions'!$G$19:$H$21,2,TRUE),VLOOKUP($CQ199,'Progress check conditions'!$G$22:$H$24,2,TRUE))))))),"No judgement")</f>
        <v>No judgement</v>
      </c>
      <c r="CS199" s="115"/>
      <c r="CT199" s="116"/>
      <c r="CU199" s="117"/>
      <c r="CV199" s="1"/>
      <c r="CW199" s="5"/>
      <c r="CX199" s="8"/>
      <c r="CY199" s="6"/>
      <c r="CZ199" s="5"/>
      <c r="DA199" s="9"/>
      <c r="DB199" s="1"/>
      <c r="DC199" s="4"/>
      <c r="DD199" s="8"/>
      <c r="DE199" s="6"/>
      <c r="DF199" s="4"/>
      <c r="DG199" s="9"/>
      <c r="DH199" s="1"/>
      <c r="DI199" s="4"/>
      <c r="DJ199" s="8"/>
      <c r="DK199" s="6"/>
      <c r="DL199" s="4"/>
      <c r="DM199" s="9"/>
      <c r="DN199" s="1"/>
      <c r="DO199" s="3"/>
      <c r="DP199" s="7"/>
      <c r="DQ199" s="3"/>
      <c r="DR199" s="4"/>
      <c r="DS199" s="15"/>
      <c r="DT199" s="1"/>
      <c r="DU199" s="3"/>
      <c r="DV199" s="7"/>
      <c r="DW199" s="3"/>
      <c r="DX199" s="4"/>
      <c r="DY199" s="15"/>
      <c r="DZ199" s="1"/>
      <c r="EA199" s="3"/>
      <c r="EB199" s="7"/>
      <c r="EC199" s="3"/>
      <c r="ED199" s="4"/>
      <c r="EE199" s="15"/>
      <c r="EF199" s="130">
        <f>'Multipliers for tiers'!$I$4*SUM(CV199,CY199,DB199,DE199,DH199,DQ199,DN199,DT199,DK199,DW199,DZ199,EC199)+'Multipliers for tiers'!$I$5*SUM(CW199,CZ199,DC199,DF199,DI199,DR199,DO199,DU199,DL199,DX199,EA199,ED199)+'Multipliers for tiers'!$I$6*SUM(CX199,DA199,DD199,DG199,DJ199,DS199,DP199,DV199,DM199,DY199,EB199,EE199)</f>
        <v>0</v>
      </c>
      <c r="EG199" s="144">
        <f t="shared" si="34"/>
        <v>0</v>
      </c>
      <c r="EH199" s="133" t="str">
        <f t="shared" si="35"/>
        <v xml:space="preserve"> </v>
      </c>
      <c r="EI199" s="164" t="str">
        <f>IFERROR(IF($M199='Progress check conditions'!$J$4,VLOOKUP($EH199,'Progress check conditions'!$K$4:$L$6,2,TRUE),IF($M199='Progress check conditions'!$J$7,VLOOKUP($EH199,'Progress check conditions'!$K$7:$L$9,2,TRUE),IF($M199='Progress check conditions'!$J$10,VLOOKUP($EH199,'Progress check conditions'!$K$10:$L$12,2,TRUE),IF($M199='Progress check conditions'!$J$13,VLOOKUP($EH199,'Progress check conditions'!$K$13:$L$15,2,TRUE),IF($M199='Progress check conditions'!$J$16,VLOOKUP($EH199,'Progress check conditions'!$K$16:$L$18,2,TRUE),IF($M199='Progress check conditions'!$J$19,VLOOKUP($EH199,'Progress check conditions'!$K$19:$L$21,2,TRUE),VLOOKUP($EH199,'Progress check conditions'!$K$22:$L$24,2,TRUE))))))),"No judgement")</f>
        <v>No judgement</v>
      </c>
      <c r="EJ199" s="115"/>
      <c r="EK199" s="116"/>
      <c r="EL199" s="117"/>
      <c r="EM199" s="1"/>
      <c r="EN199" s="4"/>
      <c r="EO199" s="16"/>
      <c r="EP199" s="8"/>
      <c r="EQ199" s="6"/>
      <c r="ER199" s="6"/>
      <c r="ES199" s="6"/>
      <c r="ET199" s="5"/>
      <c r="EU199" s="1"/>
      <c r="EV199" s="4"/>
      <c r="EW199" s="16"/>
      <c r="EX199" s="8"/>
      <c r="EY199" s="6"/>
      <c r="EZ199" s="4"/>
      <c r="FA199" s="16"/>
      <c r="FB199" s="9"/>
      <c r="FC199" s="1"/>
      <c r="FD199" s="4"/>
      <c r="FE199" s="16"/>
      <c r="FF199" s="8"/>
      <c r="FG199" s="6"/>
      <c r="FH199" s="4"/>
      <c r="FI199" s="16"/>
      <c r="FJ199" s="9"/>
      <c r="FK199" s="1"/>
      <c r="FL199" s="4"/>
      <c r="FM199" s="16"/>
      <c r="FN199" s="7"/>
      <c r="FO199" s="3"/>
      <c r="FP199" s="5"/>
      <c r="FQ199" s="5"/>
      <c r="FR199" s="15"/>
      <c r="FS199" s="1"/>
      <c r="FT199" s="4"/>
      <c r="FU199" s="16"/>
      <c r="FV199" s="7"/>
      <c r="FW199" s="3"/>
      <c r="FX199" s="5"/>
      <c r="FY199" s="5"/>
      <c r="FZ199" s="15"/>
      <c r="GA199" s="1"/>
      <c r="GB199" s="4"/>
      <c r="GC199" s="4"/>
      <c r="GD199" s="7"/>
      <c r="GE199" s="3"/>
      <c r="GF199" s="5"/>
      <c r="GG199" s="5"/>
      <c r="GH199" s="15"/>
      <c r="GI199" s="130">
        <f>'Multipliers for tiers'!$L$4*SUM(EM199,EQ199,EU199,EY199,FC199,FG199,FK199,FO199,FS199,FW199,GA199,GE199)+'Multipliers for tiers'!$L$5*SUM(EN199,ER199,EV199,EZ199,FD199,FH199,FL199,FP199,FT199,FX199,GB199,GF199)+'Multipliers for tiers'!$L$6*SUM(EO199,ES199,EW199,FA199,FE199,FI199,FM199,FQ199,FU199,FY199,GC199,GG199)+'Multipliers for tiers'!$L$7*SUM(EP199,ET199,EX199,FB199,FF199,FJ199,FN199,FR199,FV199,FZ199,GD199,GH199)</f>
        <v>0</v>
      </c>
      <c r="GJ199" s="144">
        <f t="shared" si="36"/>
        <v>0</v>
      </c>
      <c r="GK199" s="136" t="str">
        <f t="shared" si="37"/>
        <v xml:space="preserve"> </v>
      </c>
      <c r="GL199" s="164" t="str">
        <f>IFERROR(IF($M199='Progress check conditions'!$N$4,VLOOKUP($GK199,'Progress check conditions'!$O$4:$P$6,2,TRUE),IF($M199='Progress check conditions'!$N$7,VLOOKUP($GK199,'Progress check conditions'!$O$7:$P$9,2,TRUE),IF($M199='Progress check conditions'!$N$10,VLOOKUP($GK199,'Progress check conditions'!$O$10:$P$12,2,TRUE),IF($M199='Progress check conditions'!$N$13,VLOOKUP($GK199,'Progress check conditions'!$O$13:$P$15,2,TRUE),IF($M199='Progress check conditions'!$N$16,VLOOKUP($GK199,'Progress check conditions'!$O$16:$P$18,2,TRUE),IF($M199='Progress check conditions'!$N$19,VLOOKUP($GK199,'Progress check conditions'!$O$19:$P$21,2,TRUE),VLOOKUP($GK199,'Progress check conditions'!$O$22:$P$24,2,TRUE))))))),"No judgement")</f>
        <v>No judgement</v>
      </c>
      <c r="GM199" s="115"/>
      <c r="GN199" s="116"/>
      <c r="GO199" s="117"/>
      <c r="GP199" s="1"/>
      <c r="GQ199" s="4"/>
      <c r="GR199" s="4"/>
      <c r="GS199" s="8"/>
      <c r="GT199" s="6"/>
      <c r="GU199" s="6"/>
      <c r="GV199" s="6"/>
      <c r="GW199" s="5"/>
      <c r="GX199" s="1"/>
      <c r="GY199" s="4"/>
      <c r="GZ199" s="4"/>
      <c r="HA199" s="8"/>
      <c r="HB199" s="6"/>
      <c r="HC199" s="4"/>
      <c r="HD199" s="4"/>
      <c r="HE199" s="9"/>
      <c r="HF199" s="1"/>
      <c r="HG199" s="4"/>
      <c r="HH199" s="4"/>
      <c r="HI199" s="8"/>
      <c r="HJ199" s="6"/>
      <c r="HK199" s="4"/>
      <c r="HL199" s="4"/>
      <c r="HM199" s="9"/>
      <c r="HN199" s="130">
        <f>'Multipliers for tiers'!$O$4*SUM(GP199,GT199,GX199,HB199,HF199,HJ199)+'Multipliers for tiers'!$O$5*SUM(GQ199,GU199,GY199,HC199,HG199,HK199)+'Multipliers for tiers'!$O$6*SUM(GR199,GV199,GZ199,HD199,HH199,HL199)+'Multipliers for tiers'!$O$7*SUM(GS199,GW199,HA199,HE199,HI199,HM199)</f>
        <v>0</v>
      </c>
      <c r="HO199" s="144">
        <f t="shared" si="38"/>
        <v>0</v>
      </c>
      <c r="HP199" s="136" t="str">
        <f t="shared" si="39"/>
        <v xml:space="preserve"> </v>
      </c>
      <c r="HQ199" s="164" t="str">
        <f>IFERROR(IF($M199='Progress check conditions'!$N$4,VLOOKUP($HP199,'Progress check conditions'!$S$4:$T$6,2,TRUE),IF($M199='Progress check conditions'!$N$7,VLOOKUP($HP199,'Progress check conditions'!$S$7:$T$9,2,TRUE),IF($M199='Progress check conditions'!$N$10,VLOOKUP($HP199,'Progress check conditions'!$S$10:$T$12,2,TRUE),IF($M199='Progress check conditions'!$N$13,VLOOKUP($HP199,'Progress check conditions'!$S$13:$T$15,2,TRUE),IF($M199='Progress check conditions'!$N$16,VLOOKUP($HP199,'Progress check conditions'!$S$16:$T$18,2,TRUE),IF($M199='Progress check conditions'!$N$19,VLOOKUP($HP199,'Progress check conditions'!$S$19:$T$21,2,TRUE),VLOOKUP($HP199,'Progress check conditions'!$S$22:$T$24,2,TRUE))))))),"No judgement")</f>
        <v>No judgement</v>
      </c>
      <c r="HR199" s="115"/>
      <c r="HS199" s="116"/>
      <c r="HT199" s="117"/>
    </row>
    <row r="200" spans="1:228" x14ac:dyDescent="0.3">
      <c r="A200" s="156"/>
      <c r="B200" s="110"/>
      <c r="C200" s="111"/>
      <c r="D200" s="109"/>
      <c r="E200" s="112"/>
      <c r="F200" s="112"/>
      <c r="G200" s="112"/>
      <c r="H200" s="112"/>
      <c r="I200" s="113"/>
      <c r="J200" s="109"/>
      <c r="K200" s="113"/>
      <c r="L200" s="109"/>
      <c r="M200" s="114"/>
      <c r="N200" s="1"/>
      <c r="O200" s="5"/>
      <c r="P200" s="8"/>
      <c r="Q200" s="6"/>
      <c r="R200" s="5"/>
      <c r="S200" s="9"/>
      <c r="T200" s="1"/>
      <c r="U200" s="4"/>
      <c r="V200" s="8"/>
      <c r="W200" s="6"/>
      <c r="X200" s="4"/>
      <c r="Y200" s="9"/>
      <c r="Z200" s="1"/>
      <c r="AA200" s="4"/>
      <c r="AB200" s="8"/>
      <c r="AC200" s="6"/>
      <c r="AD200" s="4"/>
      <c r="AE200" s="9"/>
      <c r="AF200" s="1"/>
      <c r="AG200" s="3"/>
      <c r="AH200" s="7"/>
      <c r="AI200" s="3"/>
      <c r="AJ200" s="4"/>
      <c r="AK200" s="15"/>
      <c r="AL200" s="1"/>
      <c r="AM200" s="3"/>
      <c r="AN200" s="7"/>
      <c r="AO200" s="3"/>
      <c r="AP200" s="4"/>
      <c r="AQ200" s="15"/>
      <c r="AR200" s="1"/>
      <c r="AS200" s="3"/>
      <c r="AT200" s="43"/>
      <c r="AU200" s="130">
        <f>'Multipliers for tiers'!$C$4*SUM(N200,Q200,T200,W200,AF200,AC200,AI200,Z200,AL200,AO200,AR200)+'Multipliers for tiers'!$C$5*SUM(O200,R200,U200,X200,AG200,AD200,AJ200,AA200,AM200,AP200,AS200)+'Multipliers for tiers'!$C$6*SUM(P200,S200,V200,Y200,AH200,AE200,AK200,AB200,AN200,AQ200,AT200)</f>
        <v>0</v>
      </c>
      <c r="AV200" s="141">
        <f t="shared" si="30"/>
        <v>0</v>
      </c>
      <c r="AW200" s="151" t="str">
        <f t="shared" si="31"/>
        <v xml:space="preserve"> </v>
      </c>
      <c r="AX200" s="164" t="str">
        <f>IFERROR(IF($M200='Progress check conditions'!$B$4,VLOOKUP($AW200,'Progress check conditions'!$C$4:$D$6,2,TRUE),IF($M200='Progress check conditions'!$B$7,VLOOKUP($AW200,'Progress check conditions'!$C$7:$D$9,2,TRUE),IF($M200='Progress check conditions'!$B$10,VLOOKUP($AW200,'Progress check conditions'!$C$10:$D$12,2,TRUE),IF($M200='Progress check conditions'!$B$13,VLOOKUP($AW200,'Progress check conditions'!$C$13:$D$15,2,TRUE),IF($M200='Progress check conditions'!$B$16,VLOOKUP($AW200,'Progress check conditions'!$C$16:$D$18,2,TRUE),IF($M200='Progress check conditions'!$B$19,VLOOKUP($AW200,'Progress check conditions'!$C$19:$D$21,2,TRUE),VLOOKUP($AW200,'Progress check conditions'!$C$22:$D$24,2,TRUE))))))),"No judgement")</f>
        <v>No judgement</v>
      </c>
      <c r="AY200" s="115"/>
      <c r="AZ200" s="116"/>
      <c r="BA200" s="117"/>
      <c r="BB200" s="6"/>
      <c r="BC200" s="5"/>
      <c r="BD200" s="8"/>
      <c r="BE200" s="6"/>
      <c r="BF200" s="5"/>
      <c r="BG200" s="9"/>
      <c r="BH200" s="1"/>
      <c r="BI200" s="4"/>
      <c r="BJ200" s="8"/>
      <c r="BK200" s="6"/>
      <c r="BL200" s="4"/>
      <c r="BM200" s="9"/>
      <c r="BN200" s="1"/>
      <c r="BO200" s="4"/>
      <c r="BP200" s="8"/>
      <c r="BQ200" s="6"/>
      <c r="BR200" s="4"/>
      <c r="BS200" s="9"/>
      <c r="BT200" s="1"/>
      <c r="BU200" s="3"/>
      <c r="BV200" s="7"/>
      <c r="BW200" s="3"/>
      <c r="BX200" s="4"/>
      <c r="BY200" s="15"/>
      <c r="BZ200" s="1"/>
      <c r="CA200" s="3"/>
      <c r="CB200" s="7"/>
      <c r="CC200" s="3"/>
      <c r="CD200" s="4"/>
      <c r="CE200" s="15"/>
      <c r="CF200" s="1"/>
      <c r="CG200" s="3"/>
      <c r="CH200" s="7"/>
      <c r="CI200" s="2"/>
      <c r="CJ200" s="4"/>
      <c r="CK200" s="19"/>
      <c r="CL200" s="3"/>
      <c r="CM200" s="4"/>
      <c r="CN200" s="15"/>
      <c r="CO200" s="130">
        <f>'Multipliers for tiers'!$F$4*SUM(BB200,BE200,BH200,BK200,BN200,BQ200,BZ200,BW200,CC200,BT200,CF200,CI200,CL200)+'Multipliers for tiers'!$F$5*SUM(BC200,BF200,BI200,BL200,BO200,BR200,CA200,BX200,CD200,BU200,CG200,CJ200,CM200)+'Multipliers for tiers'!$F$6*SUM(BD200,BG200,BJ200,BM200,BP200,BS200,CB200,BY200,CE200,BV200,CH200,CK200,CN200)</f>
        <v>0</v>
      </c>
      <c r="CP200" s="144">
        <f t="shared" si="32"/>
        <v>0</v>
      </c>
      <c r="CQ200" s="133" t="str">
        <f t="shared" si="33"/>
        <v xml:space="preserve"> </v>
      </c>
      <c r="CR200" s="164" t="str">
        <f>IFERROR(IF($M200='Progress check conditions'!$F$4,VLOOKUP($CQ200,'Progress check conditions'!$G$4:$H$6,2,TRUE),IF($M200='Progress check conditions'!$F$7,VLOOKUP($CQ200,'Progress check conditions'!$G$7:$H$9,2,TRUE),IF($M200='Progress check conditions'!$F$10,VLOOKUP($CQ200,'Progress check conditions'!$G$10:$H$12,2,TRUE),IF($M200='Progress check conditions'!$F$13,VLOOKUP($CQ200,'Progress check conditions'!$G$13:$H$15,2,TRUE),IF($M200='Progress check conditions'!$F$16,VLOOKUP($CQ200,'Progress check conditions'!$G$16:$H$18,2,TRUE),IF($M200='Progress check conditions'!$F$19,VLOOKUP($CQ200,'Progress check conditions'!$G$19:$H$21,2,TRUE),VLOOKUP($CQ200,'Progress check conditions'!$G$22:$H$24,2,TRUE))))))),"No judgement")</f>
        <v>No judgement</v>
      </c>
      <c r="CS200" s="115"/>
      <c r="CT200" s="116"/>
      <c r="CU200" s="117"/>
      <c r="CV200" s="1"/>
      <c r="CW200" s="5"/>
      <c r="CX200" s="8"/>
      <c r="CY200" s="6"/>
      <c r="CZ200" s="5"/>
      <c r="DA200" s="9"/>
      <c r="DB200" s="1"/>
      <c r="DC200" s="4"/>
      <c r="DD200" s="8"/>
      <c r="DE200" s="6"/>
      <c r="DF200" s="4"/>
      <c r="DG200" s="9"/>
      <c r="DH200" s="1"/>
      <c r="DI200" s="4"/>
      <c r="DJ200" s="8"/>
      <c r="DK200" s="6"/>
      <c r="DL200" s="4"/>
      <c r="DM200" s="9"/>
      <c r="DN200" s="1"/>
      <c r="DO200" s="3"/>
      <c r="DP200" s="7"/>
      <c r="DQ200" s="3"/>
      <c r="DR200" s="4"/>
      <c r="DS200" s="15"/>
      <c r="DT200" s="1"/>
      <c r="DU200" s="3"/>
      <c r="DV200" s="7"/>
      <c r="DW200" s="3"/>
      <c r="DX200" s="4"/>
      <c r="DY200" s="15"/>
      <c r="DZ200" s="1"/>
      <c r="EA200" s="3"/>
      <c r="EB200" s="7"/>
      <c r="EC200" s="3"/>
      <c r="ED200" s="4"/>
      <c r="EE200" s="15"/>
      <c r="EF200" s="130">
        <f>'Multipliers for tiers'!$I$4*SUM(CV200,CY200,DB200,DE200,DH200,DQ200,DN200,DT200,DK200,DW200,DZ200,EC200)+'Multipliers for tiers'!$I$5*SUM(CW200,CZ200,DC200,DF200,DI200,DR200,DO200,DU200,DL200,DX200,EA200,ED200)+'Multipliers for tiers'!$I$6*SUM(CX200,DA200,DD200,DG200,DJ200,DS200,DP200,DV200,DM200,DY200,EB200,EE200)</f>
        <v>0</v>
      </c>
      <c r="EG200" s="144">
        <f t="shared" si="34"/>
        <v>0</v>
      </c>
      <c r="EH200" s="133" t="str">
        <f t="shared" si="35"/>
        <v xml:space="preserve"> </v>
      </c>
      <c r="EI200" s="164" t="str">
        <f>IFERROR(IF($M200='Progress check conditions'!$J$4,VLOOKUP($EH200,'Progress check conditions'!$K$4:$L$6,2,TRUE),IF($M200='Progress check conditions'!$J$7,VLOOKUP($EH200,'Progress check conditions'!$K$7:$L$9,2,TRUE),IF($M200='Progress check conditions'!$J$10,VLOOKUP($EH200,'Progress check conditions'!$K$10:$L$12,2,TRUE),IF($M200='Progress check conditions'!$J$13,VLOOKUP($EH200,'Progress check conditions'!$K$13:$L$15,2,TRUE),IF($M200='Progress check conditions'!$J$16,VLOOKUP($EH200,'Progress check conditions'!$K$16:$L$18,2,TRUE),IF($M200='Progress check conditions'!$J$19,VLOOKUP($EH200,'Progress check conditions'!$K$19:$L$21,2,TRUE),VLOOKUP($EH200,'Progress check conditions'!$K$22:$L$24,2,TRUE))))))),"No judgement")</f>
        <v>No judgement</v>
      </c>
      <c r="EJ200" s="115"/>
      <c r="EK200" s="116"/>
      <c r="EL200" s="117"/>
      <c r="EM200" s="1"/>
      <c r="EN200" s="4"/>
      <c r="EO200" s="16"/>
      <c r="EP200" s="8"/>
      <c r="EQ200" s="6"/>
      <c r="ER200" s="6"/>
      <c r="ES200" s="6"/>
      <c r="ET200" s="5"/>
      <c r="EU200" s="1"/>
      <c r="EV200" s="4"/>
      <c r="EW200" s="16"/>
      <c r="EX200" s="8"/>
      <c r="EY200" s="6"/>
      <c r="EZ200" s="4"/>
      <c r="FA200" s="16"/>
      <c r="FB200" s="9"/>
      <c r="FC200" s="1"/>
      <c r="FD200" s="4"/>
      <c r="FE200" s="16"/>
      <c r="FF200" s="8"/>
      <c r="FG200" s="6"/>
      <c r="FH200" s="4"/>
      <c r="FI200" s="16"/>
      <c r="FJ200" s="9"/>
      <c r="FK200" s="1"/>
      <c r="FL200" s="4"/>
      <c r="FM200" s="16"/>
      <c r="FN200" s="7"/>
      <c r="FO200" s="3"/>
      <c r="FP200" s="5"/>
      <c r="FQ200" s="5"/>
      <c r="FR200" s="15"/>
      <c r="FS200" s="1"/>
      <c r="FT200" s="4"/>
      <c r="FU200" s="16"/>
      <c r="FV200" s="7"/>
      <c r="FW200" s="3"/>
      <c r="FX200" s="5"/>
      <c r="FY200" s="5"/>
      <c r="FZ200" s="15"/>
      <c r="GA200" s="1"/>
      <c r="GB200" s="4"/>
      <c r="GC200" s="4"/>
      <c r="GD200" s="7"/>
      <c r="GE200" s="3"/>
      <c r="GF200" s="5"/>
      <c r="GG200" s="5"/>
      <c r="GH200" s="15"/>
      <c r="GI200" s="130">
        <f>'Multipliers for tiers'!$L$4*SUM(EM200,EQ200,EU200,EY200,FC200,FG200,FK200,FO200,FS200,FW200,GA200,GE200)+'Multipliers for tiers'!$L$5*SUM(EN200,ER200,EV200,EZ200,FD200,FH200,FL200,FP200,FT200,FX200,GB200,GF200)+'Multipliers for tiers'!$L$6*SUM(EO200,ES200,EW200,FA200,FE200,FI200,FM200,FQ200,FU200,FY200,GC200,GG200)+'Multipliers for tiers'!$L$7*SUM(EP200,ET200,EX200,FB200,FF200,FJ200,FN200,FR200,FV200,FZ200,GD200,GH200)</f>
        <v>0</v>
      </c>
      <c r="GJ200" s="144">
        <f t="shared" si="36"/>
        <v>0</v>
      </c>
      <c r="GK200" s="136" t="str">
        <f t="shared" si="37"/>
        <v xml:space="preserve"> </v>
      </c>
      <c r="GL200" s="164" t="str">
        <f>IFERROR(IF($M200='Progress check conditions'!$N$4,VLOOKUP($GK200,'Progress check conditions'!$O$4:$P$6,2,TRUE),IF($M200='Progress check conditions'!$N$7,VLOOKUP($GK200,'Progress check conditions'!$O$7:$P$9,2,TRUE),IF($M200='Progress check conditions'!$N$10,VLOOKUP($GK200,'Progress check conditions'!$O$10:$P$12,2,TRUE),IF($M200='Progress check conditions'!$N$13,VLOOKUP($GK200,'Progress check conditions'!$O$13:$P$15,2,TRUE),IF($M200='Progress check conditions'!$N$16,VLOOKUP($GK200,'Progress check conditions'!$O$16:$P$18,2,TRUE),IF($M200='Progress check conditions'!$N$19,VLOOKUP($GK200,'Progress check conditions'!$O$19:$P$21,2,TRUE),VLOOKUP($GK200,'Progress check conditions'!$O$22:$P$24,2,TRUE))))))),"No judgement")</f>
        <v>No judgement</v>
      </c>
      <c r="GM200" s="115"/>
      <c r="GN200" s="116"/>
      <c r="GO200" s="117"/>
      <c r="GP200" s="1"/>
      <c r="GQ200" s="4"/>
      <c r="GR200" s="4"/>
      <c r="GS200" s="8"/>
      <c r="GT200" s="6"/>
      <c r="GU200" s="6"/>
      <c r="GV200" s="6"/>
      <c r="GW200" s="5"/>
      <c r="GX200" s="1"/>
      <c r="GY200" s="4"/>
      <c r="GZ200" s="4"/>
      <c r="HA200" s="8"/>
      <c r="HB200" s="6"/>
      <c r="HC200" s="4"/>
      <c r="HD200" s="4"/>
      <c r="HE200" s="9"/>
      <c r="HF200" s="1"/>
      <c r="HG200" s="4"/>
      <c r="HH200" s="4"/>
      <c r="HI200" s="8"/>
      <c r="HJ200" s="6"/>
      <c r="HK200" s="4"/>
      <c r="HL200" s="4"/>
      <c r="HM200" s="9"/>
      <c r="HN200" s="130">
        <f>'Multipliers for tiers'!$O$4*SUM(GP200,GT200,GX200,HB200,HF200,HJ200)+'Multipliers for tiers'!$O$5*SUM(GQ200,GU200,GY200,HC200,HG200,HK200)+'Multipliers for tiers'!$O$6*SUM(GR200,GV200,GZ200,HD200,HH200,HL200)+'Multipliers for tiers'!$O$7*SUM(GS200,GW200,HA200,HE200,HI200,HM200)</f>
        <v>0</v>
      </c>
      <c r="HO200" s="144">
        <f t="shared" si="38"/>
        <v>0</v>
      </c>
      <c r="HP200" s="136" t="str">
        <f t="shared" si="39"/>
        <v xml:space="preserve"> </v>
      </c>
      <c r="HQ200" s="164" t="str">
        <f>IFERROR(IF($M200='Progress check conditions'!$N$4,VLOOKUP($HP200,'Progress check conditions'!$S$4:$T$6,2,TRUE),IF($M200='Progress check conditions'!$N$7,VLOOKUP($HP200,'Progress check conditions'!$S$7:$T$9,2,TRUE),IF($M200='Progress check conditions'!$N$10,VLOOKUP($HP200,'Progress check conditions'!$S$10:$T$12,2,TRUE),IF($M200='Progress check conditions'!$N$13,VLOOKUP($HP200,'Progress check conditions'!$S$13:$T$15,2,TRUE),IF($M200='Progress check conditions'!$N$16,VLOOKUP($HP200,'Progress check conditions'!$S$16:$T$18,2,TRUE),IF($M200='Progress check conditions'!$N$19,VLOOKUP($HP200,'Progress check conditions'!$S$19:$T$21,2,TRUE),VLOOKUP($HP200,'Progress check conditions'!$S$22:$T$24,2,TRUE))))))),"No judgement")</f>
        <v>No judgement</v>
      </c>
      <c r="HR200" s="115"/>
      <c r="HS200" s="116"/>
      <c r="HT200" s="117"/>
    </row>
    <row r="201" spans="1:228" x14ac:dyDescent="0.3">
      <c r="A201" s="156"/>
      <c r="B201" s="110"/>
      <c r="C201" s="111"/>
      <c r="D201" s="109"/>
      <c r="E201" s="112"/>
      <c r="F201" s="112"/>
      <c r="G201" s="112"/>
      <c r="H201" s="112"/>
      <c r="I201" s="113"/>
      <c r="J201" s="109"/>
      <c r="K201" s="113"/>
      <c r="L201" s="109"/>
      <c r="M201" s="114"/>
      <c r="N201" s="1"/>
      <c r="O201" s="5"/>
      <c r="P201" s="8"/>
      <c r="Q201" s="6"/>
      <c r="R201" s="5"/>
      <c r="S201" s="9"/>
      <c r="T201" s="1"/>
      <c r="U201" s="4"/>
      <c r="V201" s="8"/>
      <c r="W201" s="6"/>
      <c r="X201" s="4"/>
      <c r="Y201" s="9"/>
      <c r="Z201" s="1"/>
      <c r="AA201" s="4"/>
      <c r="AB201" s="8"/>
      <c r="AC201" s="6"/>
      <c r="AD201" s="4"/>
      <c r="AE201" s="9"/>
      <c r="AF201" s="1"/>
      <c r="AG201" s="3"/>
      <c r="AH201" s="7"/>
      <c r="AI201" s="3"/>
      <c r="AJ201" s="4"/>
      <c r="AK201" s="15"/>
      <c r="AL201" s="1"/>
      <c r="AM201" s="3"/>
      <c r="AN201" s="7"/>
      <c r="AO201" s="3"/>
      <c r="AP201" s="4"/>
      <c r="AQ201" s="15"/>
      <c r="AR201" s="1"/>
      <c r="AS201" s="3"/>
      <c r="AT201" s="43"/>
      <c r="AU201" s="130">
        <f>'Multipliers for tiers'!$C$4*SUM(N201,Q201,T201,W201,AF201,AC201,AI201,Z201,AL201,AO201,AR201)+'Multipliers for tiers'!$C$5*SUM(O201,R201,U201,X201,AG201,AD201,AJ201,AA201,AM201,AP201,AS201)+'Multipliers for tiers'!$C$6*SUM(P201,S201,V201,Y201,AH201,AE201,AK201,AB201,AN201,AQ201,AT201)</f>
        <v>0</v>
      </c>
      <c r="AV201" s="141">
        <f t="shared" si="30"/>
        <v>0</v>
      </c>
      <c r="AW201" s="151" t="str">
        <f t="shared" si="31"/>
        <v xml:space="preserve"> </v>
      </c>
      <c r="AX201" s="164" t="str">
        <f>IFERROR(IF($M201='Progress check conditions'!$B$4,VLOOKUP($AW201,'Progress check conditions'!$C$4:$D$6,2,TRUE),IF($M201='Progress check conditions'!$B$7,VLOOKUP($AW201,'Progress check conditions'!$C$7:$D$9,2,TRUE),IF($M201='Progress check conditions'!$B$10,VLOOKUP($AW201,'Progress check conditions'!$C$10:$D$12,2,TRUE),IF($M201='Progress check conditions'!$B$13,VLOOKUP($AW201,'Progress check conditions'!$C$13:$D$15,2,TRUE),IF($M201='Progress check conditions'!$B$16,VLOOKUP($AW201,'Progress check conditions'!$C$16:$D$18,2,TRUE),IF($M201='Progress check conditions'!$B$19,VLOOKUP($AW201,'Progress check conditions'!$C$19:$D$21,2,TRUE),VLOOKUP($AW201,'Progress check conditions'!$C$22:$D$24,2,TRUE))))))),"No judgement")</f>
        <v>No judgement</v>
      </c>
      <c r="AY201" s="115"/>
      <c r="AZ201" s="116"/>
      <c r="BA201" s="117"/>
      <c r="BB201" s="6"/>
      <c r="BC201" s="5"/>
      <c r="BD201" s="8"/>
      <c r="BE201" s="6"/>
      <c r="BF201" s="5"/>
      <c r="BG201" s="9"/>
      <c r="BH201" s="1"/>
      <c r="BI201" s="4"/>
      <c r="BJ201" s="8"/>
      <c r="BK201" s="6"/>
      <c r="BL201" s="4"/>
      <c r="BM201" s="9"/>
      <c r="BN201" s="1"/>
      <c r="BO201" s="4"/>
      <c r="BP201" s="8"/>
      <c r="BQ201" s="6"/>
      <c r="BR201" s="4"/>
      <c r="BS201" s="9"/>
      <c r="BT201" s="1"/>
      <c r="BU201" s="3"/>
      <c r="BV201" s="7"/>
      <c r="BW201" s="3"/>
      <c r="BX201" s="4"/>
      <c r="BY201" s="15"/>
      <c r="BZ201" s="1"/>
      <c r="CA201" s="3"/>
      <c r="CB201" s="7"/>
      <c r="CC201" s="3"/>
      <c r="CD201" s="4"/>
      <c r="CE201" s="15"/>
      <c r="CF201" s="1"/>
      <c r="CG201" s="3"/>
      <c r="CH201" s="7"/>
      <c r="CI201" s="2"/>
      <c r="CJ201" s="4"/>
      <c r="CK201" s="19"/>
      <c r="CL201" s="3"/>
      <c r="CM201" s="4"/>
      <c r="CN201" s="15"/>
      <c r="CO201" s="130">
        <f>'Multipliers for tiers'!$F$4*SUM(BB201,BE201,BH201,BK201,BN201,BQ201,BZ201,BW201,CC201,BT201,CF201,CI201,CL201)+'Multipliers for tiers'!$F$5*SUM(BC201,BF201,BI201,BL201,BO201,BR201,CA201,BX201,CD201,BU201,CG201,CJ201,CM201)+'Multipliers for tiers'!$F$6*SUM(BD201,BG201,BJ201,BM201,BP201,BS201,CB201,BY201,CE201,BV201,CH201,CK201,CN201)</f>
        <v>0</v>
      </c>
      <c r="CP201" s="144">
        <f t="shared" si="32"/>
        <v>0</v>
      </c>
      <c r="CQ201" s="133" t="str">
        <f t="shared" si="33"/>
        <v xml:space="preserve"> </v>
      </c>
      <c r="CR201" s="164" t="str">
        <f>IFERROR(IF($M201='Progress check conditions'!$F$4,VLOOKUP($CQ201,'Progress check conditions'!$G$4:$H$6,2,TRUE),IF($M201='Progress check conditions'!$F$7,VLOOKUP($CQ201,'Progress check conditions'!$G$7:$H$9,2,TRUE),IF($M201='Progress check conditions'!$F$10,VLOOKUP($CQ201,'Progress check conditions'!$G$10:$H$12,2,TRUE),IF($M201='Progress check conditions'!$F$13,VLOOKUP($CQ201,'Progress check conditions'!$G$13:$H$15,2,TRUE),IF($M201='Progress check conditions'!$F$16,VLOOKUP($CQ201,'Progress check conditions'!$G$16:$H$18,2,TRUE),IF($M201='Progress check conditions'!$F$19,VLOOKUP($CQ201,'Progress check conditions'!$G$19:$H$21,2,TRUE),VLOOKUP($CQ201,'Progress check conditions'!$G$22:$H$24,2,TRUE))))))),"No judgement")</f>
        <v>No judgement</v>
      </c>
      <c r="CS201" s="115"/>
      <c r="CT201" s="116"/>
      <c r="CU201" s="117"/>
      <c r="CV201" s="1"/>
      <c r="CW201" s="5"/>
      <c r="CX201" s="8"/>
      <c r="CY201" s="6"/>
      <c r="CZ201" s="5"/>
      <c r="DA201" s="9"/>
      <c r="DB201" s="1"/>
      <c r="DC201" s="4"/>
      <c r="DD201" s="8"/>
      <c r="DE201" s="6"/>
      <c r="DF201" s="4"/>
      <c r="DG201" s="9"/>
      <c r="DH201" s="1"/>
      <c r="DI201" s="4"/>
      <c r="DJ201" s="8"/>
      <c r="DK201" s="6"/>
      <c r="DL201" s="4"/>
      <c r="DM201" s="9"/>
      <c r="DN201" s="1"/>
      <c r="DO201" s="3"/>
      <c r="DP201" s="7"/>
      <c r="DQ201" s="3"/>
      <c r="DR201" s="4"/>
      <c r="DS201" s="15"/>
      <c r="DT201" s="1"/>
      <c r="DU201" s="3"/>
      <c r="DV201" s="7"/>
      <c r="DW201" s="3"/>
      <c r="DX201" s="4"/>
      <c r="DY201" s="15"/>
      <c r="DZ201" s="1"/>
      <c r="EA201" s="3"/>
      <c r="EB201" s="7"/>
      <c r="EC201" s="3"/>
      <c r="ED201" s="4"/>
      <c r="EE201" s="15"/>
      <c r="EF201" s="130">
        <f>'Multipliers for tiers'!$I$4*SUM(CV201,CY201,DB201,DE201,DH201,DQ201,DN201,DT201,DK201,DW201,DZ201,EC201)+'Multipliers for tiers'!$I$5*SUM(CW201,CZ201,DC201,DF201,DI201,DR201,DO201,DU201,DL201,DX201,EA201,ED201)+'Multipliers for tiers'!$I$6*SUM(CX201,DA201,DD201,DG201,DJ201,DS201,DP201,DV201,DM201,DY201,EB201,EE201)</f>
        <v>0</v>
      </c>
      <c r="EG201" s="144">
        <f t="shared" si="34"/>
        <v>0</v>
      </c>
      <c r="EH201" s="133" t="str">
        <f t="shared" si="35"/>
        <v xml:space="preserve"> </v>
      </c>
      <c r="EI201" s="164" t="str">
        <f>IFERROR(IF($M201='Progress check conditions'!$J$4,VLOOKUP($EH201,'Progress check conditions'!$K$4:$L$6,2,TRUE),IF($M201='Progress check conditions'!$J$7,VLOOKUP($EH201,'Progress check conditions'!$K$7:$L$9,2,TRUE),IF($M201='Progress check conditions'!$J$10,VLOOKUP($EH201,'Progress check conditions'!$K$10:$L$12,2,TRUE),IF($M201='Progress check conditions'!$J$13,VLOOKUP($EH201,'Progress check conditions'!$K$13:$L$15,2,TRUE),IF($M201='Progress check conditions'!$J$16,VLOOKUP($EH201,'Progress check conditions'!$K$16:$L$18,2,TRUE),IF($M201='Progress check conditions'!$J$19,VLOOKUP($EH201,'Progress check conditions'!$K$19:$L$21,2,TRUE),VLOOKUP($EH201,'Progress check conditions'!$K$22:$L$24,2,TRUE))))))),"No judgement")</f>
        <v>No judgement</v>
      </c>
      <c r="EJ201" s="115"/>
      <c r="EK201" s="116"/>
      <c r="EL201" s="117"/>
      <c r="EM201" s="1"/>
      <c r="EN201" s="4"/>
      <c r="EO201" s="16"/>
      <c r="EP201" s="8"/>
      <c r="EQ201" s="6"/>
      <c r="ER201" s="6"/>
      <c r="ES201" s="6"/>
      <c r="ET201" s="5"/>
      <c r="EU201" s="1"/>
      <c r="EV201" s="4"/>
      <c r="EW201" s="16"/>
      <c r="EX201" s="8"/>
      <c r="EY201" s="6"/>
      <c r="EZ201" s="4"/>
      <c r="FA201" s="16"/>
      <c r="FB201" s="9"/>
      <c r="FC201" s="1"/>
      <c r="FD201" s="4"/>
      <c r="FE201" s="16"/>
      <c r="FF201" s="8"/>
      <c r="FG201" s="6"/>
      <c r="FH201" s="4"/>
      <c r="FI201" s="16"/>
      <c r="FJ201" s="9"/>
      <c r="FK201" s="1"/>
      <c r="FL201" s="4"/>
      <c r="FM201" s="16"/>
      <c r="FN201" s="7"/>
      <c r="FO201" s="3"/>
      <c r="FP201" s="5"/>
      <c r="FQ201" s="5"/>
      <c r="FR201" s="15"/>
      <c r="FS201" s="1"/>
      <c r="FT201" s="4"/>
      <c r="FU201" s="16"/>
      <c r="FV201" s="7"/>
      <c r="FW201" s="3"/>
      <c r="FX201" s="5"/>
      <c r="FY201" s="5"/>
      <c r="FZ201" s="15"/>
      <c r="GA201" s="1"/>
      <c r="GB201" s="4"/>
      <c r="GC201" s="4"/>
      <c r="GD201" s="7"/>
      <c r="GE201" s="3"/>
      <c r="GF201" s="5"/>
      <c r="GG201" s="5"/>
      <c r="GH201" s="15"/>
      <c r="GI201" s="130">
        <f>'Multipliers for tiers'!$L$4*SUM(EM201,EQ201,EU201,EY201,FC201,FG201,FK201,FO201,FS201,FW201,GA201,GE201)+'Multipliers for tiers'!$L$5*SUM(EN201,ER201,EV201,EZ201,FD201,FH201,FL201,FP201,FT201,FX201,GB201,GF201)+'Multipliers for tiers'!$L$6*SUM(EO201,ES201,EW201,FA201,FE201,FI201,FM201,FQ201,FU201,FY201,GC201,GG201)+'Multipliers for tiers'!$L$7*SUM(EP201,ET201,EX201,FB201,FF201,FJ201,FN201,FR201,FV201,FZ201,GD201,GH201)</f>
        <v>0</v>
      </c>
      <c r="GJ201" s="144">
        <f t="shared" si="36"/>
        <v>0</v>
      </c>
      <c r="GK201" s="136" t="str">
        <f t="shared" si="37"/>
        <v xml:space="preserve"> </v>
      </c>
      <c r="GL201" s="164" t="str">
        <f>IFERROR(IF($M201='Progress check conditions'!$N$4,VLOOKUP($GK201,'Progress check conditions'!$O$4:$P$6,2,TRUE),IF($M201='Progress check conditions'!$N$7,VLOOKUP($GK201,'Progress check conditions'!$O$7:$P$9,2,TRUE),IF($M201='Progress check conditions'!$N$10,VLOOKUP($GK201,'Progress check conditions'!$O$10:$P$12,2,TRUE),IF($M201='Progress check conditions'!$N$13,VLOOKUP($GK201,'Progress check conditions'!$O$13:$P$15,2,TRUE),IF($M201='Progress check conditions'!$N$16,VLOOKUP($GK201,'Progress check conditions'!$O$16:$P$18,2,TRUE),IF($M201='Progress check conditions'!$N$19,VLOOKUP($GK201,'Progress check conditions'!$O$19:$P$21,2,TRUE),VLOOKUP($GK201,'Progress check conditions'!$O$22:$P$24,2,TRUE))))))),"No judgement")</f>
        <v>No judgement</v>
      </c>
      <c r="GM201" s="115"/>
      <c r="GN201" s="116"/>
      <c r="GO201" s="117"/>
      <c r="GP201" s="1"/>
      <c r="GQ201" s="4"/>
      <c r="GR201" s="4"/>
      <c r="GS201" s="8"/>
      <c r="GT201" s="6"/>
      <c r="GU201" s="6"/>
      <c r="GV201" s="6"/>
      <c r="GW201" s="5"/>
      <c r="GX201" s="1"/>
      <c r="GY201" s="4"/>
      <c r="GZ201" s="4"/>
      <c r="HA201" s="8"/>
      <c r="HB201" s="6"/>
      <c r="HC201" s="4"/>
      <c r="HD201" s="4"/>
      <c r="HE201" s="9"/>
      <c r="HF201" s="1"/>
      <c r="HG201" s="4"/>
      <c r="HH201" s="4"/>
      <c r="HI201" s="8"/>
      <c r="HJ201" s="6"/>
      <c r="HK201" s="4"/>
      <c r="HL201" s="4"/>
      <c r="HM201" s="9"/>
      <c r="HN201" s="130">
        <f>'Multipliers for tiers'!$O$4*SUM(GP201,GT201,GX201,HB201,HF201,HJ201)+'Multipliers for tiers'!$O$5*SUM(GQ201,GU201,GY201,HC201,HG201,HK201)+'Multipliers for tiers'!$O$6*SUM(GR201,GV201,GZ201,HD201,HH201,HL201)+'Multipliers for tiers'!$O$7*SUM(GS201,GW201,HA201,HE201,HI201,HM201)</f>
        <v>0</v>
      </c>
      <c r="HO201" s="144">
        <f t="shared" si="38"/>
        <v>0</v>
      </c>
      <c r="HP201" s="136" t="str">
        <f t="shared" si="39"/>
        <v xml:space="preserve"> </v>
      </c>
      <c r="HQ201" s="164" t="str">
        <f>IFERROR(IF($M201='Progress check conditions'!$N$4,VLOOKUP($HP201,'Progress check conditions'!$S$4:$T$6,2,TRUE),IF($M201='Progress check conditions'!$N$7,VLOOKUP($HP201,'Progress check conditions'!$S$7:$T$9,2,TRUE),IF($M201='Progress check conditions'!$N$10,VLOOKUP($HP201,'Progress check conditions'!$S$10:$T$12,2,TRUE),IF($M201='Progress check conditions'!$N$13,VLOOKUP($HP201,'Progress check conditions'!$S$13:$T$15,2,TRUE),IF($M201='Progress check conditions'!$N$16,VLOOKUP($HP201,'Progress check conditions'!$S$16:$T$18,2,TRUE),IF($M201='Progress check conditions'!$N$19,VLOOKUP($HP201,'Progress check conditions'!$S$19:$T$21,2,TRUE),VLOOKUP($HP201,'Progress check conditions'!$S$22:$T$24,2,TRUE))))))),"No judgement")</f>
        <v>No judgement</v>
      </c>
      <c r="HR201" s="115"/>
      <c r="HS201" s="116"/>
      <c r="HT201" s="117"/>
    </row>
    <row r="202" spans="1:228" x14ac:dyDescent="0.3">
      <c r="A202" s="156"/>
      <c r="B202" s="110"/>
      <c r="C202" s="111"/>
      <c r="D202" s="109"/>
      <c r="E202" s="112"/>
      <c r="F202" s="112"/>
      <c r="G202" s="112"/>
      <c r="H202" s="112"/>
      <c r="I202" s="113"/>
      <c r="J202" s="109"/>
      <c r="K202" s="113"/>
      <c r="L202" s="109"/>
      <c r="M202" s="114"/>
      <c r="N202" s="1"/>
      <c r="O202" s="5"/>
      <c r="P202" s="8"/>
      <c r="Q202" s="6"/>
      <c r="R202" s="5"/>
      <c r="S202" s="9"/>
      <c r="T202" s="1"/>
      <c r="U202" s="4"/>
      <c r="V202" s="8"/>
      <c r="W202" s="6"/>
      <c r="X202" s="4"/>
      <c r="Y202" s="9"/>
      <c r="Z202" s="1"/>
      <c r="AA202" s="4"/>
      <c r="AB202" s="8"/>
      <c r="AC202" s="6"/>
      <c r="AD202" s="4"/>
      <c r="AE202" s="9"/>
      <c r="AF202" s="1"/>
      <c r="AG202" s="3"/>
      <c r="AH202" s="7"/>
      <c r="AI202" s="3"/>
      <c r="AJ202" s="4"/>
      <c r="AK202" s="15"/>
      <c r="AL202" s="1"/>
      <c r="AM202" s="3"/>
      <c r="AN202" s="7"/>
      <c r="AO202" s="3"/>
      <c r="AP202" s="4"/>
      <c r="AQ202" s="15"/>
      <c r="AR202" s="1"/>
      <c r="AS202" s="3"/>
      <c r="AT202" s="43"/>
      <c r="AU202" s="130">
        <f>'Multipliers for tiers'!$C$4*SUM(N202,Q202,T202,W202,AF202,AC202,AI202,Z202,AL202,AO202,AR202)+'Multipliers for tiers'!$C$5*SUM(O202,R202,U202,X202,AG202,AD202,AJ202,AA202,AM202,AP202,AS202)+'Multipliers for tiers'!$C$6*SUM(P202,S202,V202,Y202,AH202,AE202,AK202,AB202,AN202,AQ202,AT202)</f>
        <v>0</v>
      </c>
      <c r="AV202" s="141">
        <f t="shared" si="30"/>
        <v>0</v>
      </c>
      <c r="AW202" s="151" t="str">
        <f t="shared" si="31"/>
        <v xml:space="preserve"> </v>
      </c>
      <c r="AX202" s="164" t="str">
        <f>IFERROR(IF($M202='Progress check conditions'!$B$4,VLOOKUP($AW202,'Progress check conditions'!$C$4:$D$6,2,TRUE),IF($M202='Progress check conditions'!$B$7,VLOOKUP($AW202,'Progress check conditions'!$C$7:$D$9,2,TRUE),IF($M202='Progress check conditions'!$B$10,VLOOKUP($AW202,'Progress check conditions'!$C$10:$D$12,2,TRUE),IF($M202='Progress check conditions'!$B$13,VLOOKUP($AW202,'Progress check conditions'!$C$13:$D$15,2,TRUE),IF($M202='Progress check conditions'!$B$16,VLOOKUP($AW202,'Progress check conditions'!$C$16:$D$18,2,TRUE),IF($M202='Progress check conditions'!$B$19,VLOOKUP($AW202,'Progress check conditions'!$C$19:$D$21,2,TRUE),VLOOKUP($AW202,'Progress check conditions'!$C$22:$D$24,2,TRUE))))))),"No judgement")</f>
        <v>No judgement</v>
      </c>
      <c r="AY202" s="115"/>
      <c r="AZ202" s="116"/>
      <c r="BA202" s="117"/>
      <c r="BB202" s="6"/>
      <c r="BC202" s="5"/>
      <c r="BD202" s="8"/>
      <c r="BE202" s="6"/>
      <c r="BF202" s="5"/>
      <c r="BG202" s="9"/>
      <c r="BH202" s="1"/>
      <c r="BI202" s="4"/>
      <c r="BJ202" s="8"/>
      <c r="BK202" s="6"/>
      <c r="BL202" s="4"/>
      <c r="BM202" s="9"/>
      <c r="BN202" s="1"/>
      <c r="BO202" s="4"/>
      <c r="BP202" s="8"/>
      <c r="BQ202" s="6"/>
      <c r="BR202" s="4"/>
      <c r="BS202" s="9"/>
      <c r="BT202" s="1"/>
      <c r="BU202" s="3"/>
      <c r="BV202" s="7"/>
      <c r="BW202" s="3"/>
      <c r="BX202" s="4"/>
      <c r="BY202" s="15"/>
      <c r="BZ202" s="1"/>
      <c r="CA202" s="3"/>
      <c r="CB202" s="7"/>
      <c r="CC202" s="3"/>
      <c r="CD202" s="4"/>
      <c r="CE202" s="15"/>
      <c r="CF202" s="1"/>
      <c r="CG202" s="3"/>
      <c r="CH202" s="7"/>
      <c r="CI202" s="2"/>
      <c r="CJ202" s="4"/>
      <c r="CK202" s="19"/>
      <c r="CL202" s="3"/>
      <c r="CM202" s="4"/>
      <c r="CN202" s="15"/>
      <c r="CO202" s="130">
        <f>'Multipliers for tiers'!$F$4*SUM(BB202,BE202,BH202,BK202,BN202,BQ202,BZ202,BW202,CC202,BT202,CF202,CI202,CL202)+'Multipliers for tiers'!$F$5*SUM(BC202,BF202,BI202,BL202,BO202,BR202,CA202,BX202,CD202,BU202,CG202,CJ202,CM202)+'Multipliers for tiers'!$F$6*SUM(BD202,BG202,BJ202,BM202,BP202,BS202,CB202,BY202,CE202,BV202,CH202,CK202,CN202)</f>
        <v>0</v>
      </c>
      <c r="CP202" s="144">
        <f t="shared" si="32"/>
        <v>0</v>
      </c>
      <c r="CQ202" s="133" t="str">
        <f t="shared" si="33"/>
        <v xml:space="preserve"> </v>
      </c>
      <c r="CR202" s="164" t="str">
        <f>IFERROR(IF($M202='Progress check conditions'!$F$4,VLOOKUP($CQ202,'Progress check conditions'!$G$4:$H$6,2,TRUE),IF($M202='Progress check conditions'!$F$7,VLOOKUP($CQ202,'Progress check conditions'!$G$7:$H$9,2,TRUE),IF($M202='Progress check conditions'!$F$10,VLOOKUP($CQ202,'Progress check conditions'!$G$10:$H$12,2,TRUE),IF($M202='Progress check conditions'!$F$13,VLOOKUP($CQ202,'Progress check conditions'!$G$13:$H$15,2,TRUE),IF($M202='Progress check conditions'!$F$16,VLOOKUP($CQ202,'Progress check conditions'!$G$16:$H$18,2,TRUE),IF($M202='Progress check conditions'!$F$19,VLOOKUP($CQ202,'Progress check conditions'!$G$19:$H$21,2,TRUE),VLOOKUP($CQ202,'Progress check conditions'!$G$22:$H$24,2,TRUE))))))),"No judgement")</f>
        <v>No judgement</v>
      </c>
      <c r="CS202" s="115"/>
      <c r="CT202" s="116"/>
      <c r="CU202" s="117"/>
      <c r="CV202" s="1"/>
      <c r="CW202" s="5"/>
      <c r="CX202" s="8"/>
      <c r="CY202" s="6"/>
      <c r="CZ202" s="5"/>
      <c r="DA202" s="9"/>
      <c r="DB202" s="1"/>
      <c r="DC202" s="4"/>
      <c r="DD202" s="8"/>
      <c r="DE202" s="6"/>
      <c r="DF202" s="4"/>
      <c r="DG202" s="9"/>
      <c r="DH202" s="1"/>
      <c r="DI202" s="4"/>
      <c r="DJ202" s="8"/>
      <c r="DK202" s="6"/>
      <c r="DL202" s="4"/>
      <c r="DM202" s="9"/>
      <c r="DN202" s="1"/>
      <c r="DO202" s="3"/>
      <c r="DP202" s="7"/>
      <c r="DQ202" s="3"/>
      <c r="DR202" s="4"/>
      <c r="DS202" s="15"/>
      <c r="DT202" s="1"/>
      <c r="DU202" s="3"/>
      <c r="DV202" s="7"/>
      <c r="DW202" s="3"/>
      <c r="DX202" s="4"/>
      <c r="DY202" s="15"/>
      <c r="DZ202" s="1"/>
      <c r="EA202" s="3"/>
      <c r="EB202" s="7"/>
      <c r="EC202" s="3"/>
      <c r="ED202" s="4"/>
      <c r="EE202" s="15"/>
      <c r="EF202" s="130">
        <f>'Multipliers for tiers'!$I$4*SUM(CV202,CY202,DB202,DE202,DH202,DQ202,DN202,DT202,DK202,DW202,DZ202,EC202)+'Multipliers for tiers'!$I$5*SUM(CW202,CZ202,DC202,DF202,DI202,DR202,DO202,DU202,DL202,DX202,EA202,ED202)+'Multipliers for tiers'!$I$6*SUM(CX202,DA202,DD202,DG202,DJ202,DS202,DP202,DV202,DM202,DY202,EB202,EE202)</f>
        <v>0</v>
      </c>
      <c r="EG202" s="144">
        <f t="shared" si="34"/>
        <v>0</v>
      </c>
      <c r="EH202" s="133" t="str">
        <f t="shared" si="35"/>
        <v xml:space="preserve"> </v>
      </c>
      <c r="EI202" s="164" t="str">
        <f>IFERROR(IF($M202='Progress check conditions'!$J$4,VLOOKUP($EH202,'Progress check conditions'!$K$4:$L$6,2,TRUE),IF($M202='Progress check conditions'!$J$7,VLOOKUP($EH202,'Progress check conditions'!$K$7:$L$9,2,TRUE),IF($M202='Progress check conditions'!$J$10,VLOOKUP($EH202,'Progress check conditions'!$K$10:$L$12,2,TRUE),IF($M202='Progress check conditions'!$J$13,VLOOKUP($EH202,'Progress check conditions'!$K$13:$L$15,2,TRUE),IF($M202='Progress check conditions'!$J$16,VLOOKUP($EH202,'Progress check conditions'!$K$16:$L$18,2,TRUE),IF($M202='Progress check conditions'!$J$19,VLOOKUP($EH202,'Progress check conditions'!$K$19:$L$21,2,TRUE),VLOOKUP($EH202,'Progress check conditions'!$K$22:$L$24,2,TRUE))))))),"No judgement")</f>
        <v>No judgement</v>
      </c>
      <c r="EJ202" s="115"/>
      <c r="EK202" s="116"/>
      <c r="EL202" s="117"/>
      <c r="EM202" s="1"/>
      <c r="EN202" s="4"/>
      <c r="EO202" s="16"/>
      <c r="EP202" s="8"/>
      <c r="EQ202" s="6"/>
      <c r="ER202" s="6"/>
      <c r="ES202" s="6"/>
      <c r="ET202" s="5"/>
      <c r="EU202" s="1"/>
      <c r="EV202" s="4"/>
      <c r="EW202" s="16"/>
      <c r="EX202" s="8"/>
      <c r="EY202" s="6"/>
      <c r="EZ202" s="4"/>
      <c r="FA202" s="16"/>
      <c r="FB202" s="9"/>
      <c r="FC202" s="1"/>
      <c r="FD202" s="4"/>
      <c r="FE202" s="16"/>
      <c r="FF202" s="8"/>
      <c r="FG202" s="6"/>
      <c r="FH202" s="4"/>
      <c r="FI202" s="16"/>
      <c r="FJ202" s="9"/>
      <c r="FK202" s="1"/>
      <c r="FL202" s="4"/>
      <c r="FM202" s="16"/>
      <c r="FN202" s="7"/>
      <c r="FO202" s="3"/>
      <c r="FP202" s="5"/>
      <c r="FQ202" s="5"/>
      <c r="FR202" s="15"/>
      <c r="FS202" s="1"/>
      <c r="FT202" s="4"/>
      <c r="FU202" s="16"/>
      <c r="FV202" s="7"/>
      <c r="FW202" s="3"/>
      <c r="FX202" s="5"/>
      <c r="FY202" s="5"/>
      <c r="FZ202" s="15"/>
      <c r="GA202" s="1"/>
      <c r="GB202" s="4"/>
      <c r="GC202" s="4"/>
      <c r="GD202" s="7"/>
      <c r="GE202" s="3"/>
      <c r="GF202" s="5"/>
      <c r="GG202" s="5"/>
      <c r="GH202" s="15"/>
      <c r="GI202" s="130">
        <f>'Multipliers for tiers'!$L$4*SUM(EM202,EQ202,EU202,EY202,FC202,FG202,FK202,FO202,FS202,FW202,GA202,GE202)+'Multipliers for tiers'!$L$5*SUM(EN202,ER202,EV202,EZ202,FD202,FH202,FL202,FP202,FT202,FX202,GB202,GF202)+'Multipliers for tiers'!$L$6*SUM(EO202,ES202,EW202,FA202,FE202,FI202,FM202,FQ202,FU202,FY202,GC202,GG202)+'Multipliers for tiers'!$L$7*SUM(EP202,ET202,EX202,FB202,FF202,FJ202,FN202,FR202,FV202,FZ202,GD202,GH202)</f>
        <v>0</v>
      </c>
      <c r="GJ202" s="144">
        <f t="shared" si="36"/>
        <v>0</v>
      </c>
      <c r="GK202" s="136" t="str">
        <f t="shared" si="37"/>
        <v xml:space="preserve"> </v>
      </c>
      <c r="GL202" s="164" t="str">
        <f>IFERROR(IF($M202='Progress check conditions'!$N$4,VLOOKUP($GK202,'Progress check conditions'!$O$4:$P$6,2,TRUE),IF($M202='Progress check conditions'!$N$7,VLOOKUP($GK202,'Progress check conditions'!$O$7:$P$9,2,TRUE),IF($M202='Progress check conditions'!$N$10,VLOOKUP($GK202,'Progress check conditions'!$O$10:$P$12,2,TRUE),IF($M202='Progress check conditions'!$N$13,VLOOKUP($GK202,'Progress check conditions'!$O$13:$P$15,2,TRUE),IF($M202='Progress check conditions'!$N$16,VLOOKUP($GK202,'Progress check conditions'!$O$16:$P$18,2,TRUE),IF($M202='Progress check conditions'!$N$19,VLOOKUP($GK202,'Progress check conditions'!$O$19:$P$21,2,TRUE),VLOOKUP($GK202,'Progress check conditions'!$O$22:$P$24,2,TRUE))))))),"No judgement")</f>
        <v>No judgement</v>
      </c>
      <c r="GM202" s="115"/>
      <c r="GN202" s="116"/>
      <c r="GO202" s="117"/>
      <c r="GP202" s="1"/>
      <c r="GQ202" s="4"/>
      <c r="GR202" s="4"/>
      <c r="GS202" s="8"/>
      <c r="GT202" s="6"/>
      <c r="GU202" s="6"/>
      <c r="GV202" s="6"/>
      <c r="GW202" s="5"/>
      <c r="GX202" s="1"/>
      <c r="GY202" s="4"/>
      <c r="GZ202" s="4"/>
      <c r="HA202" s="8"/>
      <c r="HB202" s="6"/>
      <c r="HC202" s="4"/>
      <c r="HD202" s="4"/>
      <c r="HE202" s="9"/>
      <c r="HF202" s="1"/>
      <c r="HG202" s="4"/>
      <c r="HH202" s="4"/>
      <c r="HI202" s="8"/>
      <c r="HJ202" s="6"/>
      <c r="HK202" s="4"/>
      <c r="HL202" s="4"/>
      <c r="HM202" s="9"/>
      <c r="HN202" s="130">
        <f>'Multipliers for tiers'!$O$4*SUM(GP202,GT202,GX202,HB202,HF202,HJ202)+'Multipliers for tiers'!$O$5*SUM(GQ202,GU202,GY202,HC202,HG202,HK202)+'Multipliers for tiers'!$O$6*SUM(GR202,GV202,GZ202,HD202,HH202,HL202)+'Multipliers for tiers'!$O$7*SUM(GS202,GW202,HA202,HE202,HI202,HM202)</f>
        <v>0</v>
      </c>
      <c r="HO202" s="144">
        <f t="shared" si="38"/>
        <v>0</v>
      </c>
      <c r="HP202" s="136" t="str">
        <f t="shared" si="39"/>
        <v xml:space="preserve"> </v>
      </c>
      <c r="HQ202" s="164" t="str">
        <f>IFERROR(IF($M202='Progress check conditions'!$N$4,VLOOKUP($HP202,'Progress check conditions'!$S$4:$T$6,2,TRUE),IF($M202='Progress check conditions'!$N$7,VLOOKUP($HP202,'Progress check conditions'!$S$7:$T$9,2,TRUE),IF($M202='Progress check conditions'!$N$10,VLOOKUP($HP202,'Progress check conditions'!$S$10:$T$12,2,TRUE),IF($M202='Progress check conditions'!$N$13,VLOOKUP($HP202,'Progress check conditions'!$S$13:$T$15,2,TRUE),IF($M202='Progress check conditions'!$N$16,VLOOKUP($HP202,'Progress check conditions'!$S$16:$T$18,2,TRUE),IF($M202='Progress check conditions'!$N$19,VLOOKUP($HP202,'Progress check conditions'!$S$19:$T$21,2,TRUE),VLOOKUP($HP202,'Progress check conditions'!$S$22:$T$24,2,TRUE))))))),"No judgement")</f>
        <v>No judgement</v>
      </c>
      <c r="HR202" s="115"/>
      <c r="HS202" s="116"/>
      <c r="HT202" s="117"/>
    </row>
    <row r="203" spans="1:228" x14ac:dyDescent="0.3">
      <c r="A203" s="156"/>
      <c r="B203" s="110"/>
      <c r="C203" s="111"/>
      <c r="D203" s="109"/>
      <c r="E203" s="112"/>
      <c r="F203" s="112"/>
      <c r="G203" s="112"/>
      <c r="H203" s="112"/>
      <c r="I203" s="113"/>
      <c r="J203" s="109"/>
      <c r="K203" s="113"/>
      <c r="L203" s="109"/>
      <c r="M203" s="114"/>
      <c r="N203" s="1"/>
      <c r="O203" s="5"/>
      <c r="P203" s="8"/>
      <c r="Q203" s="6"/>
      <c r="R203" s="5"/>
      <c r="S203" s="9"/>
      <c r="T203" s="1"/>
      <c r="U203" s="4"/>
      <c r="V203" s="8"/>
      <c r="W203" s="6"/>
      <c r="X203" s="4"/>
      <c r="Y203" s="9"/>
      <c r="Z203" s="1"/>
      <c r="AA203" s="4"/>
      <c r="AB203" s="8"/>
      <c r="AC203" s="6"/>
      <c r="AD203" s="4"/>
      <c r="AE203" s="9"/>
      <c r="AF203" s="1"/>
      <c r="AG203" s="3"/>
      <c r="AH203" s="7"/>
      <c r="AI203" s="3"/>
      <c r="AJ203" s="4"/>
      <c r="AK203" s="15"/>
      <c r="AL203" s="1"/>
      <c r="AM203" s="3"/>
      <c r="AN203" s="7"/>
      <c r="AO203" s="3"/>
      <c r="AP203" s="4"/>
      <c r="AQ203" s="15"/>
      <c r="AR203" s="1"/>
      <c r="AS203" s="3"/>
      <c r="AT203" s="43"/>
      <c r="AU203" s="130">
        <f>'Multipliers for tiers'!$C$4*SUM(N203,Q203,T203,W203,AF203,AC203,AI203,Z203,AL203,AO203,AR203)+'Multipliers for tiers'!$C$5*SUM(O203,R203,U203,X203,AG203,AD203,AJ203,AA203,AM203,AP203,AS203)+'Multipliers for tiers'!$C$6*SUM(P203,S203,V203,Y203,AH203,AE203,AK203,AB203,AN203,AQ203,AT203)</f>
        <v>0</v>
      </c>
      <c r="AV203" s="141">
        <f t="shared" si="30"/>
        <v>0</v>
      </c>
      <c r="AW203" s="151" t="str">
        <f t="shared" si="31"/>
        <v xml:space="preserve"> </v>
      </c>
      <c r="AX203" s="164" t="str">
        <f>IFERROR(IF($M203='Progress check conditions'!$B$4,VLOOKUP($AW203,'Progress check conditions'!$C$4:$D$6,2,TRUE),IF($M203='Progress check conditions'!$B$7,VLOOKUP($AW203,'Progress check conditions'!$C$7:$D$9,2,TRUE),IF($M203='Progress check conditions'!$B$10,VLOOKUP($AW203,'Progress check conditions'!$C$10:$D$12,2,TRUE),IF($M203='Progress check conditions'!$B$13,VLOOKUP($AW203,'Progress check conditions'!$C$13:$D$15,2,TRUE),IF($M203='Progress check conditions'!$B$16,VLOOKUP($AW203,'Progress check conditions'!$C$16:$D$18,2,TRUE),IF($M203='Progress check conditions'!$B$19,VLOOKUP($AW203,'Progress check conditions'!$C$19:$D$21,2,TRUE),VLOOKUP($AW203,'Progress check conditions'!$C$22:$D$24,2,TRUE))))))),"No judgement")</f>
        <v>No judgement</v>
      </c>
      <c r="AY203" s="115"/>
      <c r="AZ203" s="116"/>
      <c r="BA203" s="117"/>
      <c r="BB203" s="6"/>
      <c r="BC203" s="5"/>
      <c r="BD203" s="8"/>
      <c r="BE203" s="6"/>
      <c r="BF203" s="5"/>
      <c r="BG203" s="9"/>
      <c r="BH203" s="1"/>
      <c r="BI203" s="4"/>
      <c r="BJ203" s="8"/>
      <c r="BK203" s="6"/>
      <c r="BL203" s="4"/>
      <c r="BM203" s="9"/>
      <c r="BN203" s="1"/>
      <c r="BO203" s="4"/>
      <c r="BP203" s="8"/>
      <c r="BQ203" s="6"/>
      <c r="BR203" s="4"/>
      <c r="BS203" s="9"/>
      <c r="BT203" s="1"/>
      <c r="BU203" s="3"/>
      <c r="BV203" s="7"/>
      <c r="BW203" s="3"/>
      <c r="BX203" s="4"/>
      <c r="BY203" s="15"/>
      <c r="BZ203" s="1"/>
      <c r="CA203" s="3"/>
      <c r="CB203" s="7"/>
      <c r="CC203" s="3"/>
      <c r="CD203" s="4"/>
      <c r="CE203" s="15"/>
      <c r="CF203" s="1"/>
      <c r="CG203" s="3"/>
      <c r="CH203" s="7"/>
      <c r="CI203" s="2"/>
      <c r="CJ203" s="4"/>
      <c r="CK203" s="19"/>
      <c r="CL203" s="3"/>
      <c r="CM203" s="4"/>
      <c r="CN203" s="15"/>
      <c r="CO203" s="130">
        <f>'Multipliers for tiers'!$F$4*SUM(BB203,BE203,BH203,BK203,BN203,BQ203,BZ203,BW203,CC203,BT203,CF203,CI203,CL203)+'Multipliers for tiers'!$F$5*SUM(BC203,BF203,BI203,BL203,BO203,BR203,CA203,BX203,CD203,BU203,CG203,CJ203,CM203)+'Multipliers for tiers'!$F$6*SUM(BD203,BG203,BJ203,BM203,BP203,BS203,CB203,BY203,CE203,BV203,CH203,CK203,CN203)</f>
        <v>0</v>
      </c>
      <c r="CP203" s="144">
        <f t="shared" si="32"/>
        <v>0</v>
      </c>
      <c r="CQ203" s="133" t="str">
        <f t="shared" si="33"/>
        <v xml:space="preserve"> </v>
      </c>
      <c r="CR203" s="164" t="str">
        <f>IFERROR(IF($M203='Progress check conditions'!$F$4,VLOOKUP($CQ203,'Progress check conditions'!$G$4:$H$6,2,TRUE),IF($M203='Progress check conditions'!$F$7,VLOOKUP($CQ203,'Progress check conditions'!$G$7:$H$9,2,TRUE),IF($M203='Progress check conditions'!$F$10,VLOOKUP($CQ203,'Progress check conditions'!$G$10:$H$12,2,TRUE),IF($M203='Progress check conditions'!$F$13,VLOOKUP($CQ203,'Progress check conditions'!$G$13:$H$15,2,TRUE),IF($M203='Progress check conditions'!$F$16,VLOOKUP($CQ203,'Progress check conditions'!$G$16:$H$18,2,TRUE),IF($M203='Progress check conditions'!$F$19,VLOOKUP($CQ203,'Progress check conditions'!$G$19:$H$21,2,TRUE),VLOOKUP($CQ203,'Progress check conditions'!$G$22:$H$24,2,TRUE))))))),"No judgement")</f>
        <v>No judgement</v>
      </c>
      <c r="CS203" s="115"/>
      <c r="CT203" s="116"/>
      <c r="CU203" s="117"/>
      <c r="CV203" s="1"/>
      <c r="CW203" s="5"/>
      <c r="CX203" s="8"/>
      <c r="CY203" s="6"/>
      <c r="CZ203" s="5"/>
      <c r="DA203" s="9"/>
      <c r="DB203" s="1"/>
      <c r="DC203" s="4"/>
      <c r="DD203" s="8"/>
      <c r="DE203" s="6"/>
      <c r="DF203" s="4"/>
      <c r="DG203" s="9"/>
      <c r="DH203" s="1"/>
      <c r="DI203" s="4"/>
      <c r="DJ203" s="8"/>
      <c r="DK203" s="6"/>
      <c r="DL203" s="4"/>
      <c r="DM203" s="9"/>
      <c r="DN203" s="1"/>
      <c r="DO203" s="3"/>
      <c r="DP203" s="7"/>
      <c r="DQ203" s="3"/>
      <c r="DR203" s="4"/>
      <c r="DS203" s="15"/>
      <c r="DT203" s="1"/>
      <c r="DU203" s="3"/>
      <c r="DV203" s="7"/>
      <c r="DW203" s="3"/>
      <c r="DX203" s="4"/>
      <c r="DY203" s="15"/>
      <c r="DZ203" s="1"/>
      <c r="EA203" s="3"/>
      <c r="EB203" s="7"/>
      <c r="EC203" s="3"/>
      <c r="ED203" s="4"/>
      <c r="EE203" s="15"/>
      <c r="EF203" s="130">
        <f>'Multipliers for tiers'!$I$4*SUM(CV203,CY203,DB203,DE203,DH203,DQ203,DN203,DT203,DK203,DW203,DZ203,EC203)+'Multipliers for tiers'!$I$5*SUM(CW203,CZ203,DC203,DF203,DI203,DR203,DO203,DU203,DL203,DX203,EA203,ED203)+'Multipliers for tiers'!$I$6*SUM(CX203,DA203,DD203,DG203,DJ203,DS203,DP203,DV203,DM203,DY203,EB203,EE203)</f>
        <v>0</v>
      </c>
      <c r="EG203" s="144">
        <f t="shared" si="34"/>
        <v>0</v>
      </c>
      <c r="EH203" s="133" t="str">
        <f t="shared" si="35"/>
        <v xml:space="preserve"> </v>
      </c>
      <c r="EI203" s="164" t="str">
        <f>IFERROR(IF($M203='Progress check conditions'!$J$4,VLOOKUP($EH203,'Progress check conditions'!$K$4:$L$6,2,TRUE),IF($M203='Progress check conditions'!$J$7,VLOOKUP($EH203,'Progress check conditions'!$K$7:$L$9,2,TRUE),IF($M203='Progress check conditions'!$J$10,VLOOKUP($EH203,'Progress check conditions'!$K$10:$L$12,2,TRUE),IF($M203='Progress check conditions'!$J$13,VLOOKUP($EH203,'Progress check conditions'!$K$13:$L$15,2,TRUE),IF($M203='Progress check conditions'!$J$16,VLOOKUP($EH203,'Progress check conditions'!$K$16:$L$18,2,TRUE),IF($M203='Progress check conditions'!$J$19,VLOOKUP($EH203,'Progress check conditions'!$K$19:$L$21,2,TRUE),VLOOKUP($EH203,'Progress check conditions'!$K$22:$L$24,2,TRUE))))))),"No judgement")</f>
        <v>No judgement</v>
      </c>
      <c r="EJ203" s="115"/>
      <c r="EK203" s="116"/>
      <c r="EL203" s="117"/>
      <c r="EM203" s="1"/>
      <c r="EN203" s="4"/>
      <c r="EO203" s="16"/>
      <c r="EP203" s="8"/>
      <c r="EQ203" s="6"/>
      <c r="ER203" s="6"/>
      <c r="ES203" s="6"/>
      <c r="ET203" s="5"/>
      <c r="EU203" s="1"/>
      <c r="EV203" s="4"/>
      <c r="EW203" s="16"/>
      <c r="EX203" s="8"/>
      <c r="EY203" s="6"/>
      <c r="EZ203" s="4"/>
      <c r="FA203" s="16"/>
      <c r="FB203" s="9"/>
      <c r="FC203" s="1"/>
      <c r="FD203" s="4"/>
      <c r="FE203" s="16"/>
      <c r="FF203" s="8"/>
      <c r="FG203" s="6"/>
      <c r="FH203" s="4"/>
      <c r="FI203" s="16"/>
      <c r="FJ203" s="9"/>
      <c r="FK203" s="1"/>
      <c r="FL203" s="4"/>
      <c r="FM203" s="16"/>
      <c r="FN203" s="7"/>
      <c r="FO203" s="3"/>
      <c r="FP203" s="5"/>
      <c r="FQ203" s="5"/>
      <c r="FR203" s="15"/>
      <c r="FS203" s="1"/>
      <c r="FT203" s="4"/>
      <c r="FU203" s="16"/>
      <c r="FV203" s="7"/>
      <c r="FW203" s="3"/>
      <c r="FX203" s="5"/>
      <c r="FY203" s="5"/>
      <c r="FZ203" s="15"/>
      <c r="GA203" s="1"/>
      <c r="GB203" s="4"/>
      <c r="GC203" s="4"/>
      <c r="GD203" s="7"/>
      <c r="GE203" s="3"/>
      <c r="GF203" s="5"/>
      <c r="GG203" s="5"/>
      <c r="GH203" s="15"/>
      <c r="GI203" s="130">
        <f>'Multipliers for tiers'!$L$4*SUM(EM203,EQ203,EU203,EY203,FC203,FG203,FK203,FO203,FS203,FW203,GA203,GE203)+'Multipliers for tiers'!$L$5*SUM(EN203,ER203,EV203,EZ203,FD203,FH203,FL203,FP203,FT203,FX203,GB203,GF203)+'Multipliers for tiers'!$L$6*SUM(EO203,ES203,EW203,FA203,FE203,FI203,FM203,FQ203,FU203,FY203,GC203,GG203)+'Multipliers for tiers'!$L$7*SUM(EP203,ET203,EX203,FB203,FF203,FJ203,FN203,FR203,FV203,FZ203,GD203,GH203)</f>
        <v>0</v>
      </c>
      <c r="GJ203" s="144">
        <f t="shared" si="36"/>
        <v>0</v>
      </c>
      <c r="GK203" s="136" t="str">
        <f t="shared" si="37"/>
        <v xml:space="preserve"> </v>
      </c>
      <c r="GL203" s="164" t="str">
        <f>IFERROR(IF($M203='Progress check conditions'!$N$4,VLOOKUP($GK203,'Progress check conditions'!$O$4:$P$6,2,TRUE),IF($M203='Progress check conditions'!$N$7,VLOOKUP($GK203,'Progress check conditions'!$O$7:$P$9,2,TRUE),IF($M203='Progress check conditions'!$N$10,VLOOKUP($GK203,'Progress check conditions'!$O$10:$P$12,2,TRUE),IF($M203='Progress check conditions'!$N$13,VLOOKUP($GK203,'Progress check conditions'!$O$13:$P$15,2,TRUE),IF($M203='Progress check conditions'!$N$16,VLOOKUP($GK203,'Progress check conditions'!$O$16:$P$18,2,TRUE),IF($M203='Progress check conditions'!$N$19,VLOOKUP($GK203,'Progress check conditions'!$O$19:$P$21,2,TRUE),VLOOKUP($GK203,'Progress check conditions'!$O$22:$P$24,2,TRUE))))))),"No judgement")</f>
        <v>No judgement</v>
      </c>
      <c r="GM203" s="115"/>
      <c r="GN203" s="116"/>
      <c r="GO203" s="117"/>
      <c r="GP203" s="1"/>
      <c r="GQ203" s="4"/>
      <c r="GR203" s="4"/>
      <c r="GS203" s="8"/>
      <c r="GT203" s="6"/>
      <c r="GU203" s="6"/>
      <c r="GV203" s="6"/>
      <c r="GW203" s="5"/>
      <c r="GX203" s="1"/>
      <c r="GY203" s="4"/>
      <c r="GZ203" s="4"/>
      <c r="HA203" s="8"/>
      <c r="HB203" s="6"/>
      <c r="HC203" s="4"/>
      <c r="HD203" s="4"/>
      <c r="HE203" s="9"/>
      <c r="HF203" s="1"/>
      <c r="HG203" s="4"/>
      <c r="HH203" s="4"/>
      <c r="HI203" s="8"/>
      <c r="HJ203" s="6"/>
      <c r="HK203" s="4"/>
      <c r="HL203" s="4"/>
      <c r="HM203" s="9"/>
      <c r="HN203" s="130">
        <f>'Multipliers for tiers'!$O$4*SUM(GP203,GT203,GX203,HB203,HF203,HJ203)+'Multipliers for tiers'!$O$5*SUM(GQ203,GU203,GY203,HC203,HG203,HK203)+'Multipliers for tiers'!$O$6*SUM(GR203,GV203,GZ203,HD203,HH203,HL203)+'Multipliers for tiers'!$O$7*SUM(GS203,GW203,HA203,HE203,HI203,HM203)</f>
        <v>0</v>
      </c>
      <c r="HO203" s="144">
        <f t="shared" si="38"/>
        <v>0</v>
      </c>
      <c r="HP203" s="136" t="str">
        <f t="shared" si="39"/>
        <v xml:space="preserve"> </v>
      </c>
      <c r="HQ203" s="164" t="str">
        <f>IFERROR(IF($M203='Progress check conditions'!$N$4,VLOOKUP($HP203,'Progress check conditions'!$S$4:$T$6,2,TRUE),IF($M203='Progress check conditions'!$N$7,VLOOKUP($HP203,'Progress check conditions'!$S$7:$T$9,2,TRUE),IF($M203='Progress check conditions'!$N$10,VLOOKUP($HP203,'Progress check conditions'!$S$10:$T$12,2,TRUE),IF($M203='Progress check conditions'!$N$13,VLOOKUP($HP203,'Progress check conditions'!$S$13:$T$15,2,TRUE),IF($M203='Progress check conditions'!$N$16,VLOOKUP($HP203,'Progress check conditions'!$S$16:$T$18,2,TRUE),IF($M203='Progress check conditions'!$N$19,VLOOKUP($HP203,'Progress check conditions'!$S$19:$T$21,2,TRUE),VLOOKUP($HP203,'Progress check conditions'!$S$22:$T$24,2,TRUE))))))),"No judgement")</f>
        <v>No judgement</v>
      </c>
      <c r="HR203" s="115"/>
      <c r="HS203" s="116"/>
      <c r="HT203" s="117"/>
    </row>
    <row r="204" spans="1:228" x14ac:dyDescent="0.3">
      <c r="A204" s="156"/>
      <c r="B204" s="110"/>
      <c r="C204" s="111"/>
      <c r="D204" s="109"/>
      <c r="E204" s="112"/>
      <c r="F204" s="112"/>
      <c r="G204" s="112"/>
      <c r="H204" s="112"/>
      <c r="I204" s="113"/>
      <c r="J204" s="109"/>
      <c r="K204" s="113"/>
      <c r="L204" s="109"/>
      <c r="M204" s="114"/>
      <c r="N204" s="1"/>
      <c r="O204" s="5"/>
      <c r="P204" s="8"/>
      <c r="Q204" s="6"/>
      <c r="R204" s="5"/>
      <c r="S204" s="9"/>
      <c r="T204" s="1"/>
      <c r="U204" s="4"/>
      <c r="V204" s="8"/>
      <c r="W204" s="6"/>
      <c r="X204" s="4"/>
      <c r="Y204" s="9"/>
      <c r="Z204" s="1"/>
      <c r="AA204" s="4"/>
      <c r="AB204" s="8"/>
      <c r="AC204" s="6"/>
      <c r="AD204" s="4"/>
      <c r="AE204" s="9"/>
      <c r="AF204" s="1"/>
      <c r="AG204" s="3"/>
      <c r="AH204" s="7"/>
      <c r="AI204" s="3"/>
      <c r="AJ204" s="4"/>
      <c r="AK204" s="15"/>
      <c r="AL204" s="1"/>
      <c r="AM204" s="3"/>
      <c r="AN204" s="7"/>
      <c r="AO204" s="3"/>
      <c r="AP204" s="4"/>
      <c r="AQ204" s="15"/>
      <c r="AR204" s="1"/>
      <c r="AS204" s="3"/>
      <c r="AT204" s="43"/>
      <c r="AU204" s="130">
        <f>'Multipliers for tiers'!$C$4*SUM(N204,Q204,T204,W204,AF204,AC204,AI204,Z204,AL204,AO204,AR204)+'Multipliers for tiers'!$C$5*SUM(O204,R204,U204,X204,AG204,AD204,AJ204,AA204,AM204,AP204,AS204)+'Multipliers for tiers'!$C$6*SUM(P204,S204,V204,Y204,AH204,AE204,AK204,AB204,AN204,AQ204,AT204)</f>
        <v>0</v>
      </c>
      <c r="AV204" s="141">
        <f t="shared" si="30"/>
        <v>0</v>
      </c>
      <c r="AW204" s="151" t="str">
        <f t="shared" si="31"/>
        <v xml:space="preserve"> </v>
      </c>
      <c r="AX204" s="164" t="str">
        <f>IFERROR(IF($M204='Progress check conditions'!$B$4,VLOOKUP($AW204,'Progress check conditions'!$C$4:$D$6,2,TRUE),IF($M204='Progress check conditions'!$B$7,VLOOKUP($AW204,'Progress check conditions'!$C$7:$D$9,2,TRUE),IF($M204='Progress check conditions'!$B$10,VLOOKUP($AW204,'Progress check conditions'!$C$10:$D$12,2,TRUE),IF($M204='Progress check conditions'!$B$13,VLOOKUP($AW204,'Progress check conditions'!$C$13:$D$15,2,TRUE),IF($M204='Progress check conditions'!$B$16,VLOOKUP($AW204,'Progress check conditions'!$C$16:$D$18,2,TRUE),IF($M204='Progress check conditions'!$B$19,VLOOKUP($AW204,'Progress check conditions'!$C$19:$D$21,2,TRUE),VLOOKUP($AW204,'Progress check conditions'!$C$22:$D$24,2,TRUE))))))),"No judgement")</f>
        <v>No judgement</v>
      </c>
      <c r="AY204" s="115"/>
      <c r="AZ204" s="116"/>
      <c r="BA204" s="117"/>
      <c r="BB204" s="6"/>
      <c r="BC204" s="5"/>
      <c r="BD204" s="8"/>
      <c r="BE204" s="6"/>
      <c r="BF204" s="5"/>
      <c r="BG204" s="9"/>
      <c r="BH204" s="1"/>
      <c r="BI204" s="4"/>
      <c r="BJ204" s="8"/>
      <c r="BK204" s="6"/>
      <c r="BL204" s="4"/>
      <c r="BM204" s="9"/>
      <c r="BN204" s="1"/>
      <c r="BO204" s="4"/>
      <c r="BP204" s="8"/>
      <c r="BQ204" s="6"/>
      <c r="BR204" s="4"/>
      <c r="BS204" s="9"/>
      <c r="BT204" s="1"/>
      <c r="BU204" s="3"/>
      <c r="BV204" s="7"/>
      <c r="BW204" s="3"/>
      <c r="BX204" s="4"/>
      <c r="BY204" s="15"/>
      <c r="BZ204" s="1"/>
      <c r="CA204" s="3"/>
      <c r="CB204" s="7"/>
      <c r="CC204" s="3"/>
      <c r="CD204" s="4"/>
      <c r="CE204" s="15"/>
      <c r="CF204" s="1"/>
      <c r="CG204" s="3"/>
      <c r="CH204" s="7"/>
      <c r="CI204" s="2"/>
      <c r="CJ204" s="4"/>
      <c r="CK204" s="19"/>
      <c r="CL204" s="3"/>
      <c r="CM204" s="4"/>
      <c r="CN204" s="15"/>
      <c r="CO204" s="130">
        <f>'Multipliers for tiers'!$F$4*SUM(BB204,BE204,BH204,BK204,BN204,BQ204,BZ204,BW204,CC204,BT204,CF204,CI204,CL204)+'Multipliers for tiers'!$F$5*SUM(BC204,BF204,BI204,BL204,BO204,BR204,CA204,BX204,CD204,BU204,CG204,CJ204,CM204)+'Multipliers for tiers'!$F$6*SUM(BD204,BG204,BJ204,BM204,BP204,BS204,CB204,BY204,CE204,BV204,CH204,CK204,CN204)</f>
        <v>0</v>
      </c>
      <c r="CP204" s="144">
        <f t="shared" si="32"/>
        <v>0</v>
      </c>
      <c r="CQ204" s="133" t="str">
        <f t="shared" si="33"/>
        <v xml:space="preserve"> </v>
      </c>
      <c r="CR204" s="164" t="str">
        <f>IFERROR(IF($M204='Progress check conditions'!$F$4,VLOOKUP($CQ204,'Progress check conditions'!$G$4:$H$6,2,TRUE),IF($M204='Progress check conditions'!$F$7,VLOOKUP($CQ204,'Progress check conditions'!$G$7:$H$9,2,TRUE),IF($M204='Progress check conditions'!$F$10,VLOOKUP($CQ204,'Progress check conditions'!$G$10:$H$12,2,TRUE),IF($M204='Progress check conditions'!$F$13,VLOOKUP($CQ204,'Progress check conditions'!$G$13:$H$15,2,TRUE),IF($M204='Progress check conditions'!$F$16,VLOOKUP($CQ204,'Progress check conditions'!$G$16:$H$18,2,TRUE),IF($M204='Progress check conditions'!$F$19,VLOOKUP($CQ204,'Progress check conditions'!$G$19:$H$21,2,TRUE),VLOOKUP($CQ204,'Progress check conditions'!$G$22:$H$24,2,TRUE))))))),"No judgement")</f>
        <v>No judgement</v>
      </c>
      <c r="CS204" s="115"/>
      <c r="CT204" s="116"/>
      <c r="CU204" s="117"/>
      <c r="CV204" s="1"/>
      <c r="CW204" s="5"/>
      <c r="CX204" s="8"/>
      <c r="CY204" s="6"/>
      <c r="CZ204" s="5"/>
      <c r="DA204" s="9"/>
      <c r="DB204" s="1"/>
      <c r="DC204" s="4"/>
      <c r="DD204" s="8"/>
      <c r="DE204" s="6"/>
      <c r="DF204" s="4"/>
      <c r="DG204" s="9"/>
      <c r="DH204" s="1"/>
      <c r="DI204" s="4"/>
      <c r="DJ204" s="8"/>
      <c r="DK204" s="6"/>
      <c r="DL204" s="4"/>
      <c r="DM204" s="9"/>
      <c r="DN204" s="1"/>
      <c r="DO204" s="3"/>
      <c r="DP204" s="7"/>
      <c r="DQ204" s="3"/>
      <c r="DR204" s="4"/>
      <c r="DS204" s="15"/>
      <c r="DT204" s="1"/>
      <c r="DU204" s="3"/>
      <c r="DV204" s="7"/>
      <c r="DW204" s="3"/>
      <c r="DX204" s="4"/>
      <c r="DY204" s="15"/>
      <c r="DZ204" s="1"/>
      <c r="EA204" s="3"/>
      <c r="EB204" s="7"/>
      <c r="EC204" s="3"/>
      <c r="ED204" s="4"/>
      <c r="EE204" s="15"/>
      <c r="EF204" s="130">
        <f>'Multipliers for tiers'!$I$4*SUM(CV204,CY204,DB204,DE204,DH204,DQ204,DN204,DT204,DK204,DW204,DZ204,EC204)+'Multipliers for tiers'!$I$5*SUM(CW204,CZ204,DC204,DF204,DI204,DR204,DO204,DU204,DL204,DX204,EA204,ED204)+'Multipliers for tiers'!$I$6*SUM(CX204,DA204,DD204,DG204,DJ204,DS204,DP204,DV204,DM204,DY204,EB204,EE204)</f>
        <v>0</v>
      </c>
      <c r="EG204" s="144">
        <f t="shared" si="34"/>
        <v>0</v>
      </c>
      <c r="EH204" s="133" t="str">
        <f t="shared" si="35"/>
        <v xml:space="preserve"> </v>
      </c>
      <c r="EI204" s="164" t="str">
        <f>IFERROR(IF($M204='Progress check conditions'!$J$4,VLOOKUP($EH204,'Progress check conditions'!$K$4:$L$6,2,TRUE),IF($M204='Progress check conditions'!$J$7,VLOOKUP($EH204,'Progress check conditions'!$K$7:$L$9,2,TRUE),IF($M204='Progress check conditions'!$J$10,VLOOKUP($EH204,'Progress check conditions'!$K$10:$L$12,2,TRUE),IF($M204='Progress check conditions'!$J$13,VLOOKUP($EH204,'Progress check conditions'!$K$13:$L$15,2,TRUE),IF($M204='Progress check conditions'!$J$16,VLOOKUP($EH204,'Progress check conditions'!$K$16:$L$18,2,TRUE),IF($M204='Progress check conditions'!$J$19,VLOOKUP($EH204,'Progress check conditions'!$K$19:$L$21,2,TRUE),VLOOKUP($EH204,'Progress check conditions'!$K$22:$L$24,2,TRUE))))))),"No judgement")</f>
        <v>No judgement</v>
      </c>
      <c r="EJ204" s="115"/>
      <c r="EK204" s="116"/>
      <c r="EL204" s="117"/>
      <c r="EM204" s="1"/>
      <c r="EN204" s="4"/>
      <c r="EO204" s="16"/>
      <c r="EP204" s="8"/>
      <c r="EQ204" s="6"/>
      <c r="ER204" s="6"/>
      <c r="ES204" s="6"/>
      <c r="ET204" s="5"/>
      <c r="EU204" s="1"/>
      <c r="EV204" s="4"/>
      <c r="EW204" s="16"/>
      <c r="EX204" s="8"/>
      <c r="EY204" s="6"/>
      <c r="EZ204" s="4"/>
      <c r="FA204" s="16"/>
      <c r="FB204" s="9"/>
      <c r="FC204" s="1"/>
      <c r="FD204" s="4"/>
      <c r="FE204" s="16"/>
      <c r="FF204" s="8"/>
      <c r="FG204" s="6"/>
      <c r="FH204" s="4"/>
      <c r="FI204" s="16"/>
      <c r="FJ204" s="9"/>
      <c r="FK204" s="1"/>
      <c r="FL204" s="4"/>
      <c r="FM204" s="16"/>
      <c r="FN204" s="7"/>
      <c r="FO204" s="3"/>
      <c r="FP204" s="5"/>
      <c r="FQ204" s="5"/>
      <c r="FR204" s="15"/>
      <c r="FS204" s="1"/>
      <c r="FT204" s="4"/>
      <c r="FU204" s="16"/>
      <c r="FV204" s="7"/>
      <c r="FW204" s="3"/>
      <c r="FX204" s="5"/>
      <c r="FY204" s="5"/>
      <c r="FZ204" s="15"/>
      <c r="GA204" s="1"/>
      <c r="GB204" s="4"/>
      <c r="GC204" s="4"/>
      <c r="GD204" s="7"/>
      <c r="GE204" s="3"/>
      <c r="GF204" s="5"/>
      <c r="GG204" s="5"/>
      <c r="GH204" s="15"/>
      <c r="GI204" s="130">
        <f>'Multipliers for tiers'!$L$4*SUM(EM204,EQ204,EU204,EY204,FC204,FG204,FK204,FO204,FS204,FW204,GA204,GE204)+'Multipliers for tiers'!$L$5*SUM(EN204,ER204,EV204,EZ204,FD204,FH204,FL204,FP204,FT204,FX204,GB204,GF204)+'Multipliers for tiers'!$L$6*SUM(EO204,ES204,EW204,FA204,FE204,FI204,FM204,FQ204,FU204,FY204,GC204,GG204)+'Multipliers for tiers'!$L$7*SUM(EP204,ET204,EX204,FB204,FF204,FJ204,FN204,FR204,FV204,FZ204,GD204,GH204)</f>
        <v>0</v>
      </c>
      <c r="GJ204" s="144">
        <f t="shared" si="36"/>
        <v>0</v>
      </c>
      <c r="GK204" s="136" t="str">
        <f t="shared" si="37"/>
        <v xml:space="preserve"> </v>
      </c>
      <c r="GL204" s="164" t="str">
        <f>IFERROR(IF($M204='Progress check conditions'!$N$4,VLOOKUP($GK204,'Progress check conditions'!$O$4:$P$6,2,TRUE),IF($M204='Progress check conditions'!$N$7,VLOOKUP($GK204,'Progress check conditions'!$O$7:$P$9,2,TRUE),IF($M204='Progress check conditions'!$N$10,VLOOKUP($GK204,'Progress check conditions'!$O$10:$P$12,2,TRUE),IF($M204='Progress check conditions'!$N$13,VLOOKUP($GK204,'Progress check conditions'!$O$13:$P$15,2,TRUE),IF($M204='Progress check conditions'!$N$16,VLOOKUP($GK204,'Progress check conditions'!$O$16:$P$18,2,TRUE),IF($M204='Progress check conditions'!$N$19,VLOOKUP($GK204,'Progress check conditions'!$O$19:$P$21,2,TRUE),VLOOKUP($GK204,'Progress check conditions'!$O$22:$P$24,2,TRUE))))))),"No judgement")</f>
        <v>No judgement</v>
      </c>
      <c r="GM204" s="115"/>
      <c r="GN204" s="116"/>
      <c r="GO204" s="117"/>
      <c r="GP204" s="1"/>
      <c r="GQ204" s="4"/>
      <c r="GR204" s="4"/>
      <c r="GS204" s="8"/>
      <c r="GT204" s="6"/>
      <c r="GU204" s="6"/>
      <c r="GV204" s="6"/>
      <c r="GW204" s="5"/>
      <c r="GX204" s="1"/>
      <c r="GY204" s="4"/>
      <c r="GZ204" s="4"/>
      <c r="HA204" s="8"/>
      <c r="HB204" s="6"/>
      <c r="HC204" s="4"/>
      <c r="HD204" s="4"/>
      <c r="HE204" s="9"/>
      <c r="HF204" s="1"/>
      <c r="HG204" s="4"/>
      <c r="HH204" s="4"/>
      <c r="HI204" s="8"/>
      <c r="HJ204" s="6"/>
      <c r="HK204" s="4"/>
      <c r="HL204" s="4"/>
      <c r="HM204" s="9"/>
      <c r="HN204" s="130">
        <f>'Multipliers for tiers'!$O$4*SUM(GP204,GT204,GX204,HB204,HF204,HJ204)+'Multipliers for tiers'!$O$5*SUM(GQ204,GU204,GY204,HC204,HG204,HK204)+'Multipliers for tiers'!$O$6*SUM(GR204,GV204,GZ204,HD204,HH204,HL204)+'Multipliers for tiers'!$O$7*SUM(GS204,GW204,HA204,HE204,HI204,HM204)</f>
        <v>0</v>
      </c>
      <c r="HO204" s="144">
        <f t="shared" si="38"/>
        <v>0</v>
      </c>
      <c r="HP204" s="136" t="str">
        <f t="shared" si="39"/>
        <v xml:space="preserve"> </v>
      </c>
      <c r="HQ204" s="164" t="str">
        <f>IFERROR(IF($M204='Progress check conditions'!$N$4,VLOOKUP($HP204,'Progress check conditions'!$S$4:$T$6,2,TRUE),IF($M204='Progress check conditions'!$N$7,VLOOKUP($HP204,'Progress check conditions'!$S$7:$T$9,2,TRUE),IF($M204='Progress check conditions'!$N$10,VLOOKUP($HP204,'Progress check conditions'!$S$10:$T$12,2,TRUE),IF($M204='Progress check conditions'!$N$13,VLOOKUP($HP204,'Progress check conditions'!$S$13:$T$15,2,TRUE),IF($M204='Progress check conditions'!$N$16,VLOOKUP($HP204,'Progress check conditions'!$S$16:$T$18,2,TRUE),IF($M204='Progress check conditions'!$N$19,VLOOKUP($HP204,'Progress check conditions'!$S$19:$T$21,2,TRUE),VLOOKUP($HP204,'Progress check conditions'!$S$22:$T$24,2,TRUE))))))),"No judgement")</f>
        <v>No judgement</v>
      </c>
      <c r="HR204" s="115"/>
      <c r="HS204" s="116"/>
      <c r="HT204" s="117"/>
    </row>
    <row r="205" spans="1:228" x14ac:dyDescent="0.3">
      <c r="A205" s="156"/>
      <c r="B205" s="110"/>
      <c r="C205" s="111"/>
      <c r="D205" s="109"/>
      <c r="E205" s="112"/>
      <c r="F205" s="112"/>
      <c r="G205" s="112"/>
      <c r="H205" s="112"/>
      <c r="I205" s="113"/>
      <c r="J205" s="109"/>
      <c r="K205" s="113"/>
      <c r="L205" s="109"/>
      <c r="M205" s="114"/>
      <c r="N205" s="1"/>
      <c r="O205" s="5"/>
      <c r="P205" s="8"/>
      <c r="Q205" s="6"/>
      <c r="R205" s="5"/>
      <c r="S205" s="9"/>
      <c r="T205" s="1"/>
      <c r="U205" s="4"/>
      <c r="V205" s="8"/>
      <c r="W205" s="6"/>
      <c r="X205" s="4"/>
      <c r="Y205" s="9"/>
      <c r="Z205" s="1"/>
      <c r="AA205" s="4"/>
      <c r="AB205" s="8"/>
      <c r="AC205" s="6"/>
      <c r="AD205" s="4"/>
      <c r="AE205" s="9"/>
      <c r="AF205" s="1"/>
      <c r="AG205" s="3"/>
      <c r="AH205" s="7"/>
      <c r="AI205" s="3"/>
      <c r="AJ205" s="4"/>
      <c r="AK205" s="15"/>
      <c r="AL205" s="1"/>
      <c r="AM205" s="3"/>
      <c r="AN205" s="7"/>
      <c r="AO205" s="3"/>
      <c r="AP205" s="4"/>
      <c r="AQ205" s="15"/>
      <c r="AR205" s="1"/>
      <c r="AS205" s="3"/>
      <c r="AT205" s="43"/>
      <c r="AU205" s="130">
        <f>'Multipliers for tiers'!$C$4*SUM(N205,Q205,T205,W205,AF205,AC205,AI205,Z205,AL205,AO205,AR205)+'Multipliers for tiers'!$C$5*SUM(O205,R205,U205,X205,AG205,AD205,AJ205,AA205,AM205,AP205,AS205)+'Multipliers for tiers'!$C$6*SUM(P205,S205,V205,Y205,AH205,AE205,AK205,AB205,AN205,AQ205,AT205)</f>
        <v>0</v>
      </c>
      <c r="AV205" s="141">
        <f t="shared" si="30"/>
        <v>0</v>
      </c>
      <c r="AW205" s="151" t="str">
        <f t="shared" si="31"/>
        <v xml:space="preserve"> </v>
      </c>
      <c r="AX205" s="164" t="str">
        <f>IFERROR(IF($M205='Progress check conditions'!$B$4,VLOOKUP($AW205,'Progress check conditions'!$C$4:$D$6,2,TRUE),IF($M205='Progress check conditions'!$B$7,VLOOKUP($AW205,'Progress check conditions'!$C$7:$D$9,2,TRUE),IF($M205='Progress check conditions'!$B$10,VLOOKUP($AW205,'Progress check conditions'!$C$10:$D$12,2,TRUE),IF($M205='Progress check conditions'!$B$13,VLOOKUP($AW205,'Progress check conditions'!$C$13:$D$15,2,TRUE),IF($M205='Progress check conditions'!$B$16,VLOOKUP($AW205,'Progress check conditions'!$C$16:$D$18,2,TRUE),IF($M205='Progress check conditions'!$B$19,VLOOKUP($AW205,'Progress check conditions'!$C$19:$D$21,2,TRUE),VLOOKUP($AW205,'Progress check conditions'!$C$22:$D$24,2,TRUE))))))),"No judgement")</f>
        <v>No judgement</v>
      </c>
      <c r="AY205" s="115"/>
      <c r="AZ205" s="116"/>
      <c r="BA205" s="117"/>
      <c r="BB205" s="6"/>
      <c r="BC205" s="5"/>
      <c r="BD205" s="8"/>
      <c r="BE205" s="6"/>
      <c r="BF205" s="5"/>
      <c r="BG205" s="9"/>
      <c r="BH205" s="1"/>
      <c r="BI205" s="4"/>
      <c r="BJ205" s="8"/>
      <c r="BK205" s="6"/>
      <c r="BL205" s="4"/>
      <c r="BM205" s="9"/>
      <c r="BN205" s="1"/>
      <c r="BO205" s="4"/>
      <c r="BP205" s="8"/>
      <c r="BQ205" s="6"/>
      <c r="BR205" s="4"/>
      <c r="BS205" s="9"/>
      <c r="BT205" s="1"/>
      <c r="BU205" s="3"/>
      <c r="BV205" s="7"/>
      <c r="BW205" s="3"/>
      <c r="BX205" s="4"/>
      <c r="BY205" s="15"/>
      <c r="BZ205" s="1"/>
      <c r="CA205" s="3"/>
      <c r="CB205" s="7"/>
      <c r="CC205" s="3"/>
      <c r="CD205" s="4"/>
      <c r="CE205" s="15"/>
      <c r="CF205" s="1"/>
      <c r="CG205" s="3"/>
      <c r="CH205" s="7"/>
      <c r="CI205" s="2"/>
      <c r="CJ205" s="4"/>
      <c r="CK205" s="19"/>
      <c r="CL205" s="3"/>
      <c r="CM205" s="4"/>
      <c r="CN205" s="15"/>
      <c r="CO205" s="130">
        <f>'Multipliers for tiers'!$F$4*SUM(BB205,BE205,BH205,BK205,BN205,BQ205,BZ205,BW205,CC205,BT205,CF205,CI205,CL205)+'Multipliers for tiers'!$F$5*SUM(BC205,BF205,BI205,BL205,BO205,BR205,CA205,BX205,CD205,BU205,CG205,CJ205,CM205)+'Multipliers for tiers'!$F$6*SUM(BD205,BG205,BJ205,BM205,BP205,BS205,CB205,BY205,CE205,BV205,CH205,CK205,CN205)</f>
        <v>0</v>
      </c>
      <c r="CP205" s="144">
        <f t="shared" si="32"/>
        <v>0</v>
      </c>
      <c r="CQ205" s="133" t="str">
        <f t="shared" si="33"/>
        <v xml:space="preserve"> </v>
      </c>
      <c r="CR205" s="164" t="str">
        <f>IFERROR(IF($M205='Progress check conditions'!$F$4,VLOOKUP($CQ205,'Progress check conditions'!$G$4:$H$6,2,TRUE),IF($M205='Progress check conditions'!$F$7,VLOOKUP($CQ205,'Progress check conditions'!$G$7:$H$9,2,TRUE),IF($M205='Progress check conditions'!$F$10,VLOOKUP($CQ205,'Progress check conditions'!$G$10:$H$12,2,TRUE),IF($M205='Progress check conditions'!$F$13,VLOOKUP($CQ205,'Progress check conditions'!$G$13:$H$15,2,TRUE),IF($M205='Progress check conditions'!$F$16,VLOOKUP($CQ205,'Progress check conditions'!$G$16:$H$18,2,TRUE),IF($M205='Progress check conditions'!$F$19,VLOOKUP($CQ205,'Progress check conditions'!$G$19:$H$21,2,TRUE),VLOOKUP($CQ205,'Progress check conditions'!$G$22:$H$24,2,TRUE))))))),"No judgement")</f>
        <v>No judgement</v>
      </c>
      <c r="CS205" s="115"/>
      <c r="CT205" s="116"/>
      <c r="CU205" s="117"/>
      <c r="CV205" s="1"/>
      <c r="CW205" s="5"/>
      <c r="CX205" s="8"/>
      <c r="CY205" s="6"/>
      <c r="CZ205" s="5"/>
      <c r="DA205" s="9"/>
      <c r="DB205" s="1"/>
      <c r="DC205" s="4"/>
      <c r="DD205" s="8"/>
      <c r="DE205" s="6"/>
      <c r="DF205" s="4"/>
      <c r="DG205" s="9"/>
      <c r="DH205" s="1"/>
      <c r="DI205" s="4"/>
      <c r="DJ205" s="8"/>
      <c r="DK205" s="6"/>
      <c r="DL205" s="4"/>
      <c r="DM205" s="9"/>
      <c r="DN205" s="1"/>
      <c r="DO205" s="3"/>
      <c r="DP205" s="7"/>
      <c r="DQ205" s="3"/>
      <c r="DR205" s="4"/>
      <c r="DS205" s="15"/>
      <c r="DT205" s="1"/>
      <c r="DU205" s="3"/>
      <c r="DV205" s="7"/>
      <c r="DW205" s="3"/>
      <c r="DX205" s="4"/>
      <c r="DY205" s="15"/>
      <c r="DZ205" s="1"/>
      <c r="EA205" s="3"/>
      <c r="EB205" s="7"/>
      <c r="EC205" s="3"/>
      <c r="ED205" s="4"/>
      <c r="EE205" s="15"/>
      <c r="EF205" s="130">
        <f>'Multipliers for tiers'!$I$4*SUM(CV205,CY205,DB205,DE205,DH205,DQ205,DN205,DT205,DK205,DW205,DZ205,EC205)+'Multipliers for tiers'!$I$5*SUM(CW205,CZ205,DC205,DF205,DI205,DR205,DO205,DU205,DL205,DX205,EA205,ED205)+'Multipliers for tiers'!$I$6*SUM(CX205,DA205,DD205,DG205,DJ205,DS205,DP205,DV205,DM205,DY205,EB205,EE205)</f>
        <v>0</v>
      </c>
      <c r="EG205" s="144">
        <f t="shared" si="34"/>
        <v>0</v>
      </c>
      <c r="EH205" s="133" t="str">
        <f t="shared" si="35"/>
        <v xml:space="preserve"> </v>
      </c>
      <c r="EI205" s="164" t="str">
        <f>IFERROR(IF($M205='Progress check conditions'!$J$4,VLOOKUP($EH205,'Progress check conditions'!$K$4:$L$6,2,TRUE),IF($M205='Progress check conditions'!$J$7,VLOOKUP($EH205,'Progress check conditions'!$K$7:$L$9,2,TRUE),IF($M205='Progress check conditions'!$J$10,VLOOKUP($EH205,'Progress check conditions'!$K$10:$L$12,2,TRUE),IF($M205='Progress check conditions'!$J$13,VLOOKUP($EH205,'Progress check conditions'!$K$13:$L$15,2,TRUE),IF($M205='Progress check conditions'!$J$16,VLOOKUP($EH205,'Progress check conditions'!$K$16:$L$18,2,TRUE),IF($M205='Progress check conditions'!$J$19,VLOOKUP($EH205,'Progress check conditions'!$K$19:$L$21,2,TRUE),VLOOKUP($EH205,'Progress check conditions'!$K$22:$L$24,2,TRUE))))))),"No judgement")</f>
        <v>No judgement</v>
      </c>
      <c r="EJ205" s="115"/>
      <c r="EK205" s="116"/>
      <c r="EL205" s="117"/>
      <c r="EM205" s="1"/>
      <c r="EN205" s="4"/>
      <c r="EO205" s="16"/>
      <c r="EP205" s="8"/>
      <c r="EQ205" s="6"/>
      <c r="ER205" s="6"/>
      <c r="ES205" s="6"/>
      <c r="ET205" s="5"/>
      <c r="EU205" s="1"/>
      <c r="EV205" s="4"/>
      <c r="EW205" s="16"/>
      <c r="EX205" s="8"/>
      <c r="EY205" s="6"/>
      <c r="EZ205" s="4"/>
      <c r="FA205" s="16"/>
      <c r="FB205" s="9"/>
      <c r="FC205" s="1"/>
      <c r="FD205" s="4"/>
      <c r="FE205" s="16"/>
      <c r="FF205" s="8"/>
      <c r="FG205" s="6"/>
      <c r="FH205" s="4"/>
      <c r="FI205" s="16"/>
      <c r="FJ205" s="9"/>
      <c r="FK205" s="1"/>
      <c r="FL205" s="4"/>
      <c r="FM205" s="16"/>
      <c r="FN205" s="7"/>
      <c r="FO205" s="3"/>
      <c r="FP205" s="5"/>
      <c r="FQ205" s="5"/>
      <c r="FR205" s="15"/>
      <c r="FS205" s="1"/>
      <c r="FT205" s="4"/>
      <c r="FU205" s="16"/>
      <c r="FV205" s="7"/>
      <c r="FW205" s="3"/>
      <c r="FX205" s="5"/>
      <c r="FY205" s="5"/>
      <c r="FZ205" s="15"/>
      <c r="GA205" s="1"/>
      <c r="GB205" s="4"/>
      <c r="GC205" s="4"/>
      <c r="GD205" s="7"/>
      <c r="GE205" s="3"/>
      <c r="GF205" s="5"/>
      <c r="GG205" s="5"/>
      <c r="GH205" s="15"/>
      <c r="GI205" s="130">
        <f>'Multipliers for tiers'!$L$4*SUM(EM205,EQ205,EU205,EY205,FC205,FG205,FK205,FO205,FS205,FW205,GA205,GE205)+'Multipliers for tiers'!$L$5*SUM(EN205,ER205,EV205,EZ205,FD205,FH205,FL205,FP205,FT205,FX205,GB205,GF205)+'Multipliers for tiers'!$L$6*SUM(EO205,ES205,EW205,FA205,FE205,FI205,FM205,FQ205,FU205,FY205,GC205,GG205)+'Multipliers for tiers'!$L$7*SUM(EP205,ET205,EX205,FB205,FF205,FJ205,FN205,FR205,FV205,FZ205,GD205,GH205)</f>
        <v>0</v>
      </c>
      <c r="GJ205" s="144">
        <f t="shared" si="36"/>
        <v>0</v>
      </c>
      <c r="GK205" s="136" t="str">
        <f t="shared" si="37"/>
        <v xml:space="preserve"> </v>
      </c>
      <c r="GL205" s="164" t="str">
        <f>IFERROR(IF($M205='Progress check conditions'!$N$4,VLOOKUP($GK205,'Progress check conditions'!$O$4:$P$6,2,TRUE),IF($M205='Progress check conditions'!$N$7,VLOOKUP($GK205,'Progress check conditions'!$O$7:$P$9,2,TRUE),IF($M205='Progress check conditions'!$N$10,VLOOKUP($GK205,'Progress check conditions'!$O$10:$P$12,2,TRUE),IF($M205='Progress check conditions'!$N$13,VLOOKUP($GK205,'Progress check conditions'!$O$13:$P$15,2,TRUE),IF($M205='Progress check conditions'!$N$16,VLOOKUP($GK205,'Progress check conditions'!$O$16:$P$18,2,TRUE),IF($M205='Progress check conditions'!$N$19,VLOOKUP($GK205,'Progress check conditions'!$O$19:$P$21,2,TRUE),VLOOKUP($GK205,'Progress check conditions'!$O$22:$P$24,2,TRUE))))))),"No judgement")</f>
        <v>No judgement</v>
      </c>
      <c r="GM205" s="115"/>
      <c r="GN205" s="116"/>
      <c r="GO205" s="117"/>
      <c r="GP205" s="1"/>
      <c r="GQ205" s="4"/>
      <c r="GR205" s="4"/>
      <c r="GS205" s="8"/>
      <c r="GT205" s="6"/>
      <c r="GU205" s="6"/>
      <c r="GV205" s="6"/>
      <c r="GW205" s="5"/>
      <c r="GX205" s="1"/>
      <c r="GY205" s="4"/>
      <c r="GZ205" s="4"/>
      <c r="HA205" s="8"/>
      <c r="HB205" s="6"/>
      <c r="HC205" s="4"/>
      <c r="HD205" s="4"/>
      <c r="HE205" s="9"/>
      <c r="HF205" s="1"/>
      <c r="HG205" s="4"/>
      <c r="HH205" s="4"/>
      <c r="HI205" s="8"/>
      <c r="HJ205" s="6"/>
      <c r="HK205" s="4"/>
      <c r="HL205" s="4"/>
      <c r="HM205" s="9"/>
      <c r="HN205" s="130">
        <f>'Multipliers for tiers'!$O$4*SUM(GP205,GT205,GX205,HB205,HF205,HJ205)+'Multipliers for tiers'!$O$5*SUM(GQ205,GU205,GY205,HC205,HG205,HK205)+'Multipliers for tiers'!$O$6*SUM(GR205,GV205,GZ205,HD205,HH205,HL205)+'Multipliers for tiers'!$O$7*SUM(GS205,GW205,HA205,HE205,HI205,HM205)</f>
        <v>0</v>
      </c>
      <c r="HO205" s="144">
        <f t="shared" si="38"/>
        <v>0</v>
      </c>
      <c r="HP205" s="136" t="str">
        <f t="shared" si="39"/>
        <v xml:space="preserve"> </v>
      </c>
      <c r="HQ205" s="164" t="str">
        <f>IFERROR(IF($M205='Progress check conditions'!$N$4,VLOOKUP($HP205,'Progress check conditions'!$S$4:$T$6,2,TRUE),IF($M205='Progress check conditions'!$N$7,VLOOKUP($HP205,'Progress check conditions'!$S$7:$T$9,2,TRUE),IF($M205='Progress check conditions'!$N$10,VLOOKUP($HP205,'Progress check conditions'!$S$10:$T$12,2,TRUE),IF($M205='Progress check conditions'!$N$13,VLOOKUP($HP205,'Progress check conditions'!$S$13:$T$15,2,TRUE),IF($M205='Progress check conditions'!$N$16,VLOOKUP($HP205,'Progress check conditions'!$S$16:$T$18,2,TRUE),IF($M205='Progress check conditions'!$N$19,VLOOKUP($HP205,'Progress check conditions'!$S$19:$T$21,2,TRUE),VLOOKUP($HP205,'Progress check conditions'!$S$22:$T$24,2,TRUE))))))),"No judgement")</f>
        <v>No judgement</v>
      </c>
      <c r="HR205" s="115"/>
      <c r="HS205" s="116"/>
      <c r="HT205" s="117"/>
    </row>
    <row r="206" spans="1:228" x14ac:dyDescent="0.3">
      <c r="A206" s="156"/>
      <c r="B206" s="110"/>
      <c r="C206" s="111"/>
      <c r="D206" s="109"/>
      <c r="E206" s="112"/>
      <c r="F206" s="112"/>
      <c r="G206" s="112"/>
      <c r="H206" s="112"/>
      <c r="I206" s="113"/>
      <c r="J206" s="109"/>
      <c r="K206" s="113"/>
      <c r="L206" s="109"/>
      <c r="M206" s="114"/>
      <c r="N206" s="1"/>
      <c r="O206" s="5"/>
      <c r="P206" s="8"/>
      <c r="Q206" s="6"/>
      <c r="R206" s="5"/>
      <c r="S206" s="9"/>
      <c r="T206" s="1"/>
      <c r="U206" s="4"/>
      <c r="V206" s="8"/>
      <c r="W206" s="6"/>
      <c r="X206" s="4"/>
      <c r="Y206" s="9"/>
      <c r="Z206" s="1"/>
      <c r="AA206" s="4"/>
      <c r="AB206" s="8"/>
      <c r="AC206" s="6"/>
      <c r="AD206" s="4"/>
      <c r="AE206" s="9"/>
      <c r="AF206" s="1"/>
      <c r="AG206" s="3"/>
      <c r="AH206" s="7"/>
      <c r="AI206" s="3"/>
      <c r="AJ206" s="4"/>
      <c r="AK206" s="15"/>
      <c r="AL206" s="1"/>
      <c r="AM206" s="3"/>
      <c r="AN206" s="7"/>
      <c r="AO206" s="3"/>
      <c r="AP206" s="4"/>
      <c r="AQ206" s="15"/>
      <c r="AR206" s="1"/>
      <c r="AS206" s="3"/>
      <c r="AT206" s="43"/>
      <c r="AU206" s="130">
        <f>'Multipliers for tiers'!$C$4*SUM(N206,Q206,T206,W206,AF206,AC206,AI206,Z206,AL206,AO206,AR206)+'Multipliers for tiers'!$C$5*SUM(O206,R206,U206,X206,AG206,AD206,AJ206,AA206,AM206,AP206,AS206)+'Multipliers for tiers'!$C$6*SUM(P206,S206,V206,Y206,AH206,AE206,AK206,AB206,AN206,AQ206,AT206)</f>
        <v>0</v>
      </c>
      <c r="AV206" s="141">
        <f t="shared" si="30"/>
        <v>0</v>
      </c>
      <c r="AW206" s="151" t="str">
        <f t="shared" si="31"/>
        <v xml:space="preserve"> </v>
      </c>
      <c r="AX206" s="164" t="str">
        <f>IFERROR(IF($M206='Progress check conditions'!$B$4,VLOOKUP($AW206,'Progress check conditions'!$C$4:$D$6,2,TRUE),IF($M206='Progress check conditions'!$B$7,VLOOKUP($AW206,'Progress check conditions'!$C$7:$D$9,2,TRUE),IF($M206='Progress check conditions'!$B$10,VLOOKUP($AW206,'Progress check conditions'!$C$10:$D$12,2,TRUE),IF($M206='Progress check conditions'!$B$13,VLOOKUP($AW206,'Progress check conditions'!$C$13:$D$15,2,TRUE),IF($M206='Progress check conditions'!$B$16,VLOOKUP($AW206,'Progress check conditions'!$C$16:$D$18,2,TRUE),IF($M206='Progress check conditions'!$B$19,VLOOKUP($AW206,'Progress check conditions'!$C$19:$D$21,2,TRUE),VLOOKUP($AW206,'Progress check conditions'!$C$22:$D$24,2,TRUE))))))),"No judgement")</f>
        <v>No judgement</v>
      </c>
      <c r="AY206" s="115"/>
      <c r="AZ206" s="116"/>
      <c r="BA206" s="117"/>
      <c r="BB206" s="6"/>
      <c r="BC206" s="5"/>
      <c r="BD206" s="8"/>
      <c r="BE206" s="6"/>
      <c r="BF206" s="5"/>
      <c r="BG206" s="9"/>
      <c r="BH206" s="1"/>
      <c r="BI206" s="4"/>
      <c r="BJ206" s="8"/>
      <c r="BK206" s="6"/>
      <c r="BL206" s="4"/>
      <c r="BM206" s="9"/>
      <c r="BN206" s="1"/>
      <c r="BO206" s="4"/>
      <c r="BP206" s="8"/>
      <c r="BQ206" s="6"/>
      <c r="BR206" s="4"/>
      <c r="BS206" s="9"/>
      <c r="BT206" s="1"/>
      <c r="BU206" s="3"/>
      <c r="BV206" s="7"/>
      <c r="BW206" s="3"/>
      <c r="BX206" s="4"/>
      <c r="BY206" s="15"/>
      <c r="BZ206" s="1"/>
      <c r="CA206" s="3"/>
      <c r="CB206" s="7"/>
      <c r="CC206" s="3"/>
      <c r="CD206" s="4"/>
      <c r="CE206" s="15"/>
      <c r="CF206" s="1"/>
      <c r="CG206" s="3"/>
      <c r="CH206" s="7"/>
      <c r="CI206" s="2"/>
      <c r="CJ206" s="4"/>
      <c r="CK206" s="19"/>
      <c r="CL206" s="3"/>
      <c r="CM206" s="4"/>
      <c r="CN206" s="15"/>
      <c r="CO206" s="130">
        <f>'Multipliers for tiers'!$F$4*SUM(BB206,BE206,BH206,BK206,BN206,BQ206,BZ206,BW206,CC206,BT206,CF206,CI206,CL206)+'Multipliers for tiers'!$F$5*SUM(BC206,BF206,BI206,BL206,BO206,BR206,CA206,BX206,CD206,BU206,CG206,CJ206,CM206)+'Multipliers for tiers'!$F$6*SUM(BD206,BG206,BJ206,BM206,BP206,BS206,CB206,BY206,CE206,BV206,CH206,CK206,CN206)</f>
        <v>0</v>
      </c>
      <c r="CP206" s="144">
        <f t="shared" si="32"/>
        <v>0</v>
      </c>
      <c r="CQ206" s="133" t="str">
        <f t="shared" si="33"/>
        <v xml:space="preserve"> </v>
      </c>
      <c r="CR206" s="164" t="str">
        <f>IFERROR(IF($M206='Progress check conditions'!$F$4,VLOOKUP($CQ206,'Progress check conditions'!$G$4:$H$6,2,TRUE),IF($M206='Progress check conditions'!$F$7,VLOOKUP($CQ206,'Progress check conditions'!$G$7:$H$9,2,TRUE),IF($M206='Progress check conditions'!$F$10,VLOOKUP($CQ206,'Progress check conditions'!$G$10:$H$12,2,TRUE),IF($M206='Progress check conditions'!$F$13,VLOOKUP($CQ206,'Progress check conditions'!$G$13:$H$15,2,TRUE),IF($M206='Progress check conditions'!$F$16,VLOOKUP($CQ206,'Progress check conditions'!$G$16:$H$18,2,TRUE),IF($M206='Progress check conditions'!$F$19,VLOOKUP($CQ206,'Progress check conditions'!$G$19:$H$21,2,TRUE),VLOOKUP($CQ206,'Progress check conditions'!$G$22:$H$24,2,TRUE))))))),"No judgement")</f>
        <v>No judgement</v>
      </c>
      <c r="CS206" s="115"/>
      <c r="CT206" s="116"/>
      <c r="CU206" s="117"/>
      <c r="CV206" s="1"/>
      <c r="CW206" s="5"/>
      <c r="CX206" s="8"/>
      <c r="CY206" s="6"/>
      <c r="CZ206" s="5"/>
      <c r="DA206" s="9"/>
      <c r="DB206" s="1"/>
      <c r="DC206" s="4"/>
      <c r="DD206" s="8"/>
      <c r="DE206" s="6"/>
      <c r="DF206" s="4"/>
      <c r="DG206" s="9"/>
      <c r="DH206" s="1"/>
      <c r="DI206" s="4"/>
      <c r="DJ206" s="8"/>
      <c r="DK206" s="6"/>
      <c r="DL206" s="4"/>
      <c r="DM206" s="9"/>
      <c r="DN206" s="1"/>
      <c r="DO206" s="3"/>
      <c r="DP206" s="7"/>
      <c r="DQ206" s="3"/>
      <c r="DR206" s="4"/>
      <c r="DS206" s="15"/>
      <c r="DT206" s="1"/>
      <c r="DU206" s="3"/>
      <c r="DV206" s="7"/>
      <c r="DW206" s="3"/>
      <c r="DX206" s="4"/>
      <c r="DY206" s="15"/>
      <c r="DZ206" s="1"/>
      <c r="EA206" s="3"/>
      <c r="EB206" s="7"/>
      <c r="EC206" s="3"/>
      <c r="ED206" s="4"/>
      <c r="EE206" s="15"/>
      <c r="EF206" s="130">
        <f>'Multipliers for tiers'!$I$4*SUM(CV206,CY206,DB206,DE206,DH206,DQ206,DN206,DT206,DK206,DW206,DZ206,EC206)+'Multipliers for tiers'!$I$5*SUM(CW206,CZ206,DC206,DF206,DI206,DR206,DO206,DU206,DL206,DX206,EA206,ED206)+'Multipliers for tiers'!$I$6*SUM(CX206,DA206,DD206,DG206,DJ206,DS206,DP206,DV206,DM206,DY206,EB206,EE206)</f>
        <v>0</v>
      </c>
      <c r="EG206" s="144">
        <f t="shared" si="34"/>
        <v>0</v>
      </c>
      <c r="EH206" s="133" t="str">
        <f t="shared" si="35"/>
        <v xml:space="preserve"> </v>
      </c>
      <c r="EI206" s="164" t="str">
        <f>IFERROR(IF($M206='Progress check conditions'!$J$4,VLOOKUP($EH206,'Progress check conditions'!$K$4:$L$6,2,TRUE),IF($M206='Progress check conditions'!$J$7,VLOOKUP($EH206,'Progress check conditions'!$K$7:$L$9,2,TRUE),IF($M206='Progress check conditions'!$J$10,VLOOKUP($EH206,'Progress check conditions'!$K$10:$L$12,2,TRUE),IF($M206='Progress check conditions'!$J$13,VLOOKUP($EH206,'Progress check conditions'!$K$13:$L$15,2,TRUE),IF($M206='Progress check conditions'!$J$16,VLOOKUP($EH206,'Progress check conditions'!$K$16:$L$18,2,TRUE),IF($M206='Progress check conditions'!$J$19,VLOOKUP($EH206,'Progress check conditions'!$K$19:$L$21,2,TRUE),VLOOKUP($EH206,'Progress check conditions'!$K$22:$L$24,2,TRUE))))))),"No judgement")</f>
        <v>No judgement</v>
      </c>
      <c r="EJ206" s="115"/>
      <c r="EK206" s="116"/>
      <c r="EL206" s="117"/>
      <c r="EM206" s="1"/>
      <c r="EN206" s="4"/>
      <c r="EO206" s="16"/>
      <c r="EP206" s="8"/>
      <c r="EQ206" s="6"/>
      <c r="ER206" s="6"/>
      <c r="ES206" s="6"/>
      <c r="ET206" s="5"/>
      <c r="EU206" s="1"/>
      <c r="EV206" s="4"/>
      <c r="EW206" s="16"/>
      <c r="EX206" s="8"/>
      <c r="EY206" s="6"/>
      <c r="EZ206" s="4"/>
      <c r="FA206" s="16"/>
      <c r="FB206" s="9"/>
      <c r="FC206" s="1"/>
      <c r="FD206" s="4"/>
      <c r="FE206" s="16"/>
      <c r="FF206" s="8"/>
      <c r="FG206" s="6"/>
      <c r="FH206" s="4"/>
      <c r="FI206" s="16"/>
      <c r="FJ206" s="9"/>
      <c r="FK206" s="1"/>
      <c r="FL206" s="4"/>
      <c r="FM206" s="16"/>
      <c r="FN206" s="7"/>
      <c r="FO206" s="3"/>
      <c r="FP206" s="5"/>
      <c r="FQ206" s="5"/>
      <c r="FR206" s="15"/>
      <c r="FS206" s="1"/>
      <c r="FT206" s="4"/>
      <c r="FU206" s="16"/>
      <c r="FV206" s="7"/>
      <c r="FW206" s="3"/>
      <c r="FX206" s="5"/>
      <c r="FY206" s="5"/>
      <c r="FZ206" s="15"/>
      <c r="GA206" s="1"/>
      <c r="GB206" s="4"/>
      <c r="GC206" s="4"/>
      <c r="GD206" s="7"/>
      <c r="GE206" s="3"/>
      <c r="GF206" s="5"/>
      <c r="GG206" s="5"/>
      <c r="GH206" s="15"/>
      <c r="GI206" s="130">
        <f>'Multipliers for tiers'!$L$4*SUM(EM206,EQ206,EU206,EY206,FC206,FG206,FK206,FO206,FS206,FW206,GA206,GE206)+'Multipliers for tiers'!$L$5*SUM(EN206,ER206,EV206,EZ206,FD206,FH206,FL206,FP206,FT206,FX206,GB206,GF206)+'Multipliers for tiers'!$L$6*SUM(EO206,ES206,EW206,FA206,FE206,FI206,FM206,FQ206,FU206,FY206,GC206,GG206)+'Multipliers for tiers'!$L$7*SUM(EP206,ET206,EX206,FB206,FF206,FJ206,FN206,FR206,FV206,FZ206,GD206,GH206)</f>
        <v>0</v>
      </c>
      <c r="GJ206" s="144">
        <f t="shared" si="36"/>
        <v>0</v>
      </c>
      <c r="GK206" s="136" t="str">
        <f t="shared" si="37"/>
        <v xml:space="preserve"> </v>
      </c>
      <c r="GL206" s="164" t="str">
        <f>IFERROR(IF($M206='Progress check conditions'!$N$4,VLOOKUP($GK206,'Progress check conditions'!$O$4:$P$6,2,TRUE),IF($M206='Progress check conditions'!$N$7,VLOOKUP($GK206,'Progress check conditions'!$O$7:$P$9,2,TRUE),IF($M206='Progress check conditions'!$N$10,VLOOKUP($GK206,'Progress check conditions'!$O$10:$P$12,2,TRUE),IF($M206='Progress check conditions'!$N$13,VLOOKUP($GK206,'Progress check conditions'!$O$13:$P$15,2,TRUE),IF($M206='Progress check conditions'!$N$16,VLOOKUP($GK206,'Progress check conditions'!$O$16:$P$18,2,TRUE),IF($M206='Progress check conditions'!$N$19,VLOOKUP($GK206,'Progress check conditions'!$O$19:$P$21,2,TRUE),VLOOKUP($GK206,'Progress check conditions'!$O$22:$P$24,2,TRUE))))))),"No judgement")</f>
        <v>No judgement</v>
      </c>
      <c r="GM206" s="115"/>
      <c r="GN206" s="116"/>
      <c r="GO206" s="117"/>
      <c r="GP206" s="1"/>
      <c r="GQ206" s="4"/>
      <c r="GR206" s="4"/>
      <c r="GS206" s="8"/>
      <c r="GT206" s="6"/>
      <c r="GU206" s="6"/>
      <c r="GV206" s="6"/>
      <c r="GW206" s="5"/>
      <c r="GX206" s="1"/>
      <c r="GY206" s="4"/>
      <c r="GZ206" s="4"/>
      <c r="HA206" s="8"/>
      <c r="HB206" s="6"/>
      <c r="HC206" s="4"/>
      <c r="HD206" s="4"/>
      <c r="HE206" s="9"/>
      <c r="HF206" s="1"/>
      <c r="HG206" s="4"/>
      <c r="HH206" s="4"/>
      <c r="HI206" s="8"/>
      <c r="HJ206" s="6"/>
      <c r="HK206" s="4"/>
      <c r="HL206" s="4"/>
      <c r="HM206" s="9"/>
      <c r="HN206" s="130">
        <f>'Multipliers for tiers'!$O$4*SUM(GP206,GT206,GX206,HB206,HF206,HJ206)+'Multipliers for tiers'!$O$5*SUM(GQ206,GU206,GY206,HC206,HG206,HK206)+'Multipliers for tiers'!$O$6*SUM(GR206,GV206,GZ206,HD206,HH206,HL206)+'Multipliers for tiers'!$O$7*SUM(GS206,GW206,HA206,HE206,HI206,HM206)</f>
        <v>0</v>
      </c>
      <c r="HO206" s="144">
        <f t="shared" si="38"/>
        <v>0</v>
      </c>
      <c r="HP206" s="136" t="str">
        <f t="shared" si="39"/>
        <v xml:space="preserve"> </v>
      </c>
      <c r="HQ206" s="164" t="str">
        <f>IFERROR(IF($M206='Progress check conditions'!$N$4,VLOOKUP($HP206,'Progress check conditions'!$S$4:$T$6,2,TRUE),IF($M206='Progress check conditions'!$N$7,VLOOKUP($HP206,'Progress check conditions'!$S$7:$T$9,2,TRUE),IF($M206='Progress check conditions'!$N$10,VLOOKUP($HP206,'Progress check conditions'!$S$10:$T$12,2,TRUE),IF($M206='Progress check conditions'!$N$13,VLOOKUP($HP206,'Progress check conditions'!$S$13:$T$15,2,TRUE),IF($M206='Progress check conditions'!$N$16,VLOOKUP($HP206,'Progress check conditions'!$S$16:$T$18,2,TRUE),IF($M206='Progress check conditions'!$N$19,VLOOKUP($HP206,'Progress check conditions'!$S$19:$T$21,2,TRUE),VLOOKUP($HP206,'Progress check conditions'!$S$22:$T$24,2,TRUE))))))),"No judgement")</f>
        <v>No judgement</v>
      </c>
      <c r="HR206" s="115"/>
      <c r="HS206" s="116"/>
      <c r="HT206" s="117"/>
    </row>
    <row r="207" spans="1:228" x14ac:dyDescent="0.3">
      <c r="A207" s="156"/>
      <c r="B207" s="110"/>
      <c r="C207" s="111"/>
      <c r="D207" s="109"/>
      <c r="E207" s="112"/>
      <c r="F207" s="112"/>
      <c r="G207" s="112"/>
      <c r="H207" s="112"/>
      <c r="I207" s="113"/>
      <c r="J207" s="109"/>
      <c r="K207" s="113"/>
      <c r="L207" s="109"/>
      <c r="M207" s="114"/>
      <c r="N207" s="1"/>
      <c r="O207" s="5"/>
      <c r="P207" s="8"/>
      <c r="Q207" s="6"/>
      <c r="R207" s="5"/>
      <c r="S207" s="9"/>
      <c r="T207" s="1"/>
      <c r="U207" s="4"/>
      <c r="V207" s="8"/>
      <c r="W207" s="6"/>
      <c r="X207" s="4"/>
      <c r="Y207" s="9"/>
      <c r="Z207" s="1"/>
      <c r="AA207" s="4"/>
      <c r="AB207" s="8"/>
      <c r="AC207" s="6"/>
      <c r="AD207" s="4"/>
      <c r="AE207" s="9"/>
      <c r="AF207" s="1"/>
      <c r="AG207" s="3"/>
      <c r="AH207" s="7"/>
      <c r="AI207" s="3"/>
      <c r="AJ207" s="4"/>
      <c r="AK207" s="15"/>
      <c r="AL207" s="1"/>
      <c r="AM207" s="3"/>
      <c r="AN207" s="7"/>
      <c r="AO207" s="3"/>
      <c r="AP207" s="4"/>
      <c r="AQ207" s="15"/>
      <c r="AR207" s="1"/>
      <c r="AS207" s="3"/>
      <c r="AT207" s="43"/>
      <c r="AU207" s="130">
        <f>'Multipliers for tiers'!$C$4*SUM(N207,Q207,T207,W207,AF207,AC207,AI207,Z207,AL207,AO207,AR207)+'Multipliers for tiers'!$C$5*SUM(O207,R207,U207,X207,AG207,AD207,AJ207,AA207,AM207,AP207,AS207)+'Multipliers for tiers'!$C$6*SUM(P207,S207,V207,Y207,AH207,AE207,AK207,AB207,AN207,AQ207,AT207)</f>
        <v>0</v>
      </c>
      <c r="AV207" s="141">
        <f t="shared" si="30"/>
        <v>0</v>
      </c>
      <c r="AW207" s="151" t="str">
        <f t="shared" si="31"/>
        <v xml:space="preserve"> </v>
      </c>
      <c r="AX207" s="164" t="str">
        <f>IFERROR(IF($M207='Progress check conditions'!$B$4,VLOOKUP($AW207,'Progress check conditions'!$C$4:$D$6,2,TRUE),IF($M207='Progress check conditions'!$B$7,VLOOKUP($AW207,'Progress check conditions'!$C$7:$D$9,2,TRUE),IF($M207='Progress check conditions'!$B$10,VLOOKUP($AW207,'Progress check conditions'!$C$10:$D$12,2,TRUE),IF($M207='Progress check conditions'!$B$13,VLOOKUP($AW207,'Progress check conditions'!$C$13:$D$15,2,TRUE),IF($M207='Progress check conditions'!$B$16,VLOOKUP($AW207,'Progress check conditions'!$C$16:$D$18,2,TRUE),IF($M207='Progress check conditions'!$B$19,VLOOKUP($AW207,'Progress check conditions'!$C$19:$D$21,2,TRUE),VLOOKUP($AW207,'Progress check conditions'!$C$22:$D$24,2,TRUE))))))),"No judgement")</f>
        <v>No judgement</v>
      </c>
      <c r="AY207" s="115"/>
      <c r="AZ207" s="116"/>
      <c r="BA207" s="117"/>
      <c r="BB207" s="6"/>
      <c r="BC207" s="5"/>
      <c r="BD207" s="8"/>
      <c r="BE207" s="6"/>
      <c r="BF207" s="5"/>
      <c r="BG207" s="9"/>
      <c r="BH207" s="1"/>
      <c r="BI207" s="4"/>
      <c r="BJ207" s="8"/>
      <c r="BK207" s="6"/>
      <c r="BL207" s="4"/>
      <c r="BM207" s="9"/>
      <c r="BN207" s="1"/>
      <c r="BO207" s="4"/>
      <c r="BP207" s="8"/>
      <c r="BQ207" s="6"/>
      <c r="BR207" s="4"/>
      <c r="BS207" s="9"/>
      <c r="BT207" s="1"/>
      <c r="BU207" s="3"/>
      <c r="BV207" s="7"/>
      <c r="BW207" s="3"/>
      <c r="BX207" s="4"/>
      <c r="BY207" s="15"/>
      <c r="BZ207" s="1"/>
      <c r="CA207" s="3"/>
      <c r="CB207" s="7"/>
      <c r="CC207" s="3"/>
      <c r="CD207" s="4"/>
      <c r="CE207" s="15"/>
      <c r="CF207" s="1"/>
      <c r="CG207" s="3"/>
      <c r="CH207" s="7"/>
      <c r="CI207" s="2"/>
      <c r="CJ207" s="4"/>
      <c r="CK207" s="19"/>
      <c r="CL207" s="3"/>
      <c r="CM207" s="4"/>
      <c r="CN207" s="15"/>
      <c r="CO207" s="130">
        <f>'Multipliers for tiers'!$F$4*SUM(BB207,BE207,BH207,BK207,BN207,BQ207,BZ207,BW207,CC207,BT207,CF207,CI207,CL207)+'Multipliers for tiers'!$F$5*SUM(BC207,BF207,BI207,BL207,BO207,BR207,CA207,BX207,CD207,BU207,CG207,CJ207,CM207)+'Multipliers for tiers'!$F$6*SUM(BD207,BG207,BJ207,BM207,BP207,BS207,CB207,BY207,CE207,BV207,CH207,CK207,CN207)</f>
        <v>0</v>
      </c>
      <c r="CP207" s="144">
        <f t="shared" si="32"/>
        <v>0</v>
      </c>
      <c r="CQ207" s="133" t="str">
        <f t="shared" si="33"/>
        <v xml:space="preserve"> </v>
      </c>
      <c r="CR207" s="164" t="str">
        <f>IFERROR(IF($M207='Progress check conditions'!$F$4,VLOOKUP($CQ207,'Progress check conditions'!$G$4:$H$6,2,TRUE),IF($M207='Progress check conditions'!$F$7,VLOOKUP($CQ207,'Progress check conditions'!$G$7:$H$9,2,TRUE),IF($M207='Progress check conditions'!$F$10,VLOOKUP($CQ207,'Progress check conditions'!$G$10:$H$12,2,TRUE),IF($M207='Progress check conditions'!$F$13,VLOOKUP($CQ207,'Progress check conditions'!$G$13:$H$15,2,TRUE),IF($M207='Progress check conditions'!$F$16,VLOOKUP($CQ207,'Progress check conditions'!$G$16:$H$18,2,TRUE),IF($M207='Progress check conditions'!$F$19,VLOOKUP($CQ207,'Progress check conditions'!$G$19:$H$21,2,TRUE),VLOOKUP($CQ207,'Progress check conditions'!$G$22:$H$24,2,TRUE))))))),"No judgement")</f>
        <v>No judgement</v>
      </c>
      <c r="CS207" s="115"/>
      <c r="CT207" s="116"/>
      <c r="CU207" s="117"/>
      <c r="CV207" s="1"/>
      <c r="CW207" s="5"/>
      <c r="CX207" s="8"/>
      <c r="CY207" s="6"/>
      <c r="CZ207" s="5"/>
      <c r="DA207" s="9"/>
      <c r="DB207" s="1"/>
      <c r="DC207" s="4"/>
      <c r="DD207" s="8"/>
      <c r="DE207" s="6"/>
      <c r="DF207" s="4"/>
      <c r="DG207" s="9"/>
      <c r="DH207" s="1"/>
      <c r="DI207" s="4"/>
      <c r="DJ207" s="8"/>
      <c r="DK207" s="6"/>
      <c r="DL207" s="4"/>
      <c r="DM207" s="9"/>
      <c r="DN207" s="1"/>
      <c r="DO207" s="3"/>
      <c r="DP207" s="7"/>
      <c r="DQ207" s="3"/>
      <c r="DR207" s="4"/>
      <c r="DS207" s="15"/>
      <c r="DT207" s="1"/>
      <c r="DU207" s="3"/>
      <c r="DV207" s="7"/>
      <c r="DW207" s="3"/>
      <c r="DX207" s="4"/>
      <c r="DY207" s="15"/>
      <c r="DZ207" s="1"/>
      <c r="EA207" s="3"/>
      <c r="EB207" s="7"/>
      <c r="EC207" s="3"/>
      <c r="ED207" s="4"/>
      <c r="EE207" s="15"/>
      <c r="EF207" s="130">
        <f>'Multipliers for tiers'!$I$4*SUM(CV207,CY207,DB207,DE207,DH207,DQ207,DN207,DT207,DK207,DW207,DZ207,EC207)+'Multipliers for tiers'!$I$5*SUM(CW207,CZ207,DC207,DF207,DI207,DR207,DO207,DU207,DL207,DX207,EA207,ED207)+'Multipliers for tiers'!$I$6*SUM(CX207,DA207,DD207,DG207,DJ207,DS207,DP207,DV207,DM207,DY207,EB207,EE207)</f>
        <v>0</v>
      </c>
      <c r="EG207" s="144">
        <f t="shared" si="34"/>
        <v>0</v>
      </c>
      <c r="EH207" s="133" t="str">
        <f t="shared" si="35"/>
        <v xml:space="preserve"> </v>
      </c>
      <c r="EI207" s="164" t="str">
        <f>IFERROR(IF($M207='Progress check conditions'!$J$4,VLOOKUP($EH207,'Progress check conditions'!$K$4:$L$6,2,TRUE),IF($M207='Progress check conditions'!$J$7,VLOOKUP($EH207,'Progress check conditions'!$K$7:$L$9,2,TRUE),IF($M207='Progress check conditions'!$J$10,VLOOKUP($EH207,'Progress check conditions'!$K$10:$L$12,2,TRUE),IF($M207='Progress check conditions'!$J$13,VLOOKUP($EH207,'Progress check conditions'!$K$13:$L$15,2,TRUE),IF($M207='Progress check conditions'!$J$16,VLOOKUP($EH207,'Progress check conditions'!$K$16:$L$18,2,TRUE),IF($M207='Progress check conditions'!$J$19,VLOOKUP($EH207,'Progress check conditions'!$K$19:$L$21,2,TRUE),VLOOKUP($EH207,'Progress check conditions'!$K$22:$L$24,2,TRUE))))))),"No judgement")</f>
        <v>No judgement</v>
      </c>
      <c r="EJ207" s="115"/>
      <c r="EK207" s="116"/>
      <c r="EL207" s="117"/>
      <c r="EM207" s="1"/>
      <c r="EN207" s="4"/>
      <c r="EO207" s="16"/>
      <c r="EP207" s="8"/>
      <c r="EQ207" s="6"/>
      <c r="ER207" s="6"/>
      <c r="ES207" s="6"/>
      <c r="ET207" s="5"/>
      <c r="EU207" s="1"/>
      <c r="EV207" s="4"/>
      <c r="EW207" s="16"/>
      <c r="EX207" s="8"/>
      <c r="EY207" s="6"/>
      <c r="EZ207" s="4"/>
      <c r="FA207" s="16"/>
      <c r="FB207" s="9"/>
      <c r="FC207" s="1"/>
      <c r="FD207" s="4"/>
      <c r="FE207" s="16"/>
      <c r="FF207" s="8"/>
      <c r="FG207" s="6"/>
      <c r="FH207" s="4"/>
      <c r="FI207" s="16"/>
      <c r="FJ207" s="9"/>
      <c r="FK207" s="1"/>
      <c r="FL207" s="4"/>
      <c r="FM207" s="16"/>
      <c r="FN207" s="7"/>
      <c r="FO207" s="3"/>
      <c r="FP207" s="5"/>
      <c r="FQ207" s="5"/>
      <c r="FR207" s="15"/>
      <c r="FS207" s="1"/>
      <c r="FT207" s="4"/>
      <c r="FU207" s="16"/>
      <c r="FV207" s="7"/>
      <c r="FW207" s="3"/>
      <c r="FX207" s="5"/>
      <c r="FY207" s="5"/>
      <c r="FZ207" s="15"/>
      <c r="GA207" s="1"/>
      <c r="GB207" s="4"/>
      <c r="GC207" s="4"/>
      <c r="GD207" s="7"/>
      <c r="GE207" s="3"/>
      <c r="GF207" s="5"/>
      <c r="GG207" s="5"/>
      <c r="GH207" s="15"/>
      <c r="GI207" s="130">
        <f>'Multipliers for tiers'!$L$4*SUM(EM207,EQ207,EU207,EY207,FC207,FG207,FK207,FO207,FS207,FW207,GA207,GE207)+'Multipliers for tiers'!$L$5*SUM(EN207,ER207,EV207,EZ207,FD207,FH207,FL207,FP207,FT207,FX207,GB207,GF207)+'Multipliers for tiers'!$L$6*SUM(EO207,ES207,EW207,FA207,FE207,FI207,FM207,FQ207,FU207,FY207,GC207,GG207)+'Multipliers for tiers'!$L$7*SUM(EP207,ET207,EX207,FB207,FF207,FJ207,FN207,FR207,FV207,FZ207,GD207,GH207)</f>
        <v>0</v>
      </c>
      <c r="GJ207" s="144">
        <f t="shared" si="36"/>
        <v>0</v>
      </c>
      <c r="GK207" s="136" t="str">
        <f t="shared" si="37"/>
        <v xml:space="preserve"> </v>
      </c>
      <c r="GL207" s="164" t="str">
        <f>IFERROR(IF($M207='Progress check conditions'!$N$4,VLOOKUP($GK207,'Progress check conditions'!$O$4:$P$6,2,TRUE),IF($M207='Progress check conditions'!$N$7,VLOOKUP($GK207,'Progress check conditions'!$O$7:$P$9,2,TRUE),IF($M207='Progress check conditions'!$N$10,VLOOKUP($GK207,'Progress check conditions'!$O$10:$P$12,2,TRUE),IF($M207='Progress check conditions'!$N$13,VLOOKUP($GK207,'Progress check conditions'!$O$13:$P$15,2,TRUE),IF($M207='Progress check conditions'!$N$16,VLOOKUP($GK207,'Progress check conditions'!$O$16:$P$18,2,TRUE),IF($M207='Progress check conditions'!$N$19,VLOOKUP($GK207,'Progress check conditions'!$O$19:$P$21,2,TRUE),VLOOKUP($GK207,'Progress check conditions'!$O$22:$P$24,2,TRUE))))))),"No judgement")</f>
        <v>No judgement</v>
      </c>
      <c r="GM207" s="115"/>
      <c r="GN207" s="116"/>
      <c r="GO207" s="117"/>
      <c r="GP207" s="1"/>
      <c r="GQ207" s="4"/>
      <c r="GR207" s="4"/>
      <c r="GS207" s="8"/>
      <c r="GT207" s="6"/>
      <c r="GU207" s="6"/>
      <c r="GV207" s="6"/>
      <c r="GW207" s="5"/>
      <c r="GX207" s="1"/>
      <c r="GY207" s="4"/>
      <c r="GZ207" s="4"/>
      <c r="HA207" s="8"/>
      <c r="HB207" s="6"/>
      <c r="HC207" s="4"/>
      <c r="HD207" s="4"/>
      <c r="HE207" s="9"/>
      <c r="HF207" s="1"/>
      <c r="HG207" s="4"/>
      <c r="HH207" s="4"/>
      <c r="HI207" s="8"/>
      <c r="HJ207" s="6"/>
      <c r="HK207" s="4"/>
      <c r="HL207" s="4"/>
      <c r="HM207" s="9"/>
      <c r="HN207" s="130">
        <f>'Multipliers for tiers'!$O$4*SUM(GP207,GT207,GX207,HB207,HF207,HJ207)+'Multipliers for tiers'!$O$5*SUM(GQ207,GU207,GY207,HC207,HG207,HK207)+'Multipliers for tiers'!$O$6*SUM(GR207,GV207,GZ207,HD207,HH207,HL207)+'Multipliers for tiers'!$O$7*SUM(GS207,GW207,HA207,HE207,HI207,HM207)</f>
        <v>0</v>
      </c>
      <c r="HO207" s="144">
        <f t="shared" si="38"/>
        <v>0</v>
      </c>
      <c r="HP207" s="136" t="str">
        <f t="shared" si="39"/>
        <v xml:space="preserve"> </v>
      </c>
      <c r="HQ207" s="164" t="str">
        <f>IFERROR(IF($M207='Progress check conditions'!$N$4,VLOOKUP($HP207,'Progress check conditions'!$S$4:$T$6,2,TRUE),IF($M207='Progress check conditions'!$N$7,VLOOKUP($HP207,'Progress check conditions'!$S$7:$T$9,2,TRUE),IF($M207='Progress check conditions'!$N$10,VLOOKUP($HP207,'Progress check conditions'!$S$10:$T$12,2,TRUE),IF($M207='Progress check conditions'!$N$13,VLOOKUP($HP207,'Progress check conditions'!$S$13:$T$15,2,TRUE),IF($M207='Progress check conditions'!$N$16,VLOOKUP($HP207,'Progress check conditions'!$S$16:$T$18,2,TRUE),IF($M207='Progress check conditions'!$N$19,VLOOKUP($HP207,'Progress check conditions'!$S$19:$T$21,2,TRUE),VLOOKUP($HP207,'Progress check conditions'!$S$22:$T$24,2,TRUE))))))),"No judgement")</f>
        <v>No judgement</v>
      </c>
      <c r="HR207" s="115"/>
      <c r="HS207" s="116"/>
      <c r="HT207" s="117"/>
    </row>
    <row r="208" spans="1:228" x14ac:dyDescent="0.3">
      <c r="A208" s="156"/>
      <c r="B208" s="110"/>
      <c r="C208" s="111"/>
      <c r="D208" s="109"/>
      <c r="E208" s="112"/>
      <c r="F208" s="112"/>
      <c r="G208" s="112"/>
      <c r="H208" s="112"/>
      <c r="I208" s="113"/>
      <c r="J208" s="109"/>
      <c r="K208" s="113"/>
      <c r="L208" s="109"/>
      <c r="M208" s="114"/>
      <c r="N208" s="1"/>
      <c r="O208" s="5"/>
      <c r="P208" s="8"/>
      <c r="Q208" s="6"/>
      <c r="R208" s="5"/>
      <c r="S208" s="9"/>
      <c r="T208" s="1"/>
      <c r="U208" s="4"/>
      <c r="V208" s="8"/>
      <c r="W208" s="6"/>
      <c r="X208" s="4"/>
      <c r="Y208" s="9"/>
      <c r="Z208" s="1"/>
      <c r="AA208" s="4"/>
      <c r="AB208" s="8"/>
      <c r="AC208" s="6"/>
      <c r="AD208" s="4"/>
      <c r="AE208" s="9"/>
      <c r="AF208" s="1"/>
      <c r="AG208" s="3"/>
      <c r="AH208" s="7"/>
      <c r="AI208" s="3"/>
      <c r="AJ208" s="4"/>
      <c r="AK208" s="15"/>
      <c r="AL208" s="1"/>
      <c r="AM208" s="3"/>
      <c r="AN208" s="7"/>
      <c r="AO208" s="3"/>
      <c r="AP208" s="4"/>
      <c r="AQ208" s="15"/>
      <c r="AR208" s="1"/>
      <c r="AS208" s="3"/>
      <c r="AT208" s="43"/>
      <c r="AU208" s="130">
        <f>'Multipliers for tiers'!$C$4*SUM(N208,Q208,T208,W208,AF208,AC208,AI208,Z208,AL208,AO208,AR208)+'Multipliers for tiers'!$C$5*SUM(O208,R208,U208,X208,AG208,AD208,AJ208,AA208,AM208,AP208,AS208)+'Multipliers for tiers'!$C$6*SUM(P208,S208,V208,Y208,AH208,AE208,AK208,AB208,AN208,AQ208,AT208)</f>
        <v>0</v>
      </c>
      <c r="AV208" s="141">
        <f t="shared" si="30"/>
        <v>0</v>
      </c>
      <c r="AW208" s="151" t="str">
        <f t="shared" si="31"/>
        <v xml:space="preserve"> </v>
      </c>
      <c r="AX208" s="164" t="str">
        <f>IFERROR(IF($M208='Progress check conditions'!$B$4,VLOOKUP($AW208,'Progress check conditions'!$C$4:$D$6,2,TRUE),IF($M208='Progress check conditions'!$B$7,VLOOKUP($AW208,'Progress check conditions'!$C$7:$D$9,2,TRUE),IF($M208='Progress check conditions'!$B$10,VLOOKUP($AW208,'Progress check conditions'!$C$10:$D$12,2,TRUE),IF($M208='Progress check conditions'!$B$13,VLOOKUP($AW208,'Progress check conditions'!$C$13:$D$15,2,TRUE),IF($M208='Progress check conditions'!$B$16,VLOOKUP($AW208,'Progress check conditions'!$C$16:$D$18,2,TRUE),IF($M208='Progress check conditions'!$B$19,VLOOKUP($AW208,'Progress check conditions'!$C$19:$D$21,2,TRUE),VLOOKUP($AW208,'Progress check conditions'!$C$22:$D$24,2,TRUE))))))),"No judgement")</f>
        <v>No judgement</v>
      </c>
      <c r="AY208" s="115"/>
      <c r="AZ208" s="116"/>
      <c r="BA208" s="117"/>
      <c r="BB208" s="6"/>
      <c r="BC208" s="5"/>
      <c r="BD208" s="8"/>
      <c r="BE208" s="6"/>
      <c r="BF208" s="5"/>
      <c r="BG208" s="9"/>
      <c r="BH208" s="1"/>
      <c r="BI208" s="4"/>
      <c r="BJ208" s="8"/>
      <c r="BK208" s="6"/>
      <c r="BL208" s="4"/>
      <c r="BM208" s="9"/>
      <c r="BN208" s="1"/>
      <c r="BO208" s="4"/>
      <c r="BP208" s="8"/>
      <c r="BQ208" s="6"/>
      <c r="BR208" s="4"/>
      <c r="BS208" s="9"/>
      <c r="BT208" s="1"/>
      <c r="BU208" s="3"/>
      <c r="BV208" s="7"/>
      <c r="BW208" s="3"/>
      <c r="BX208" s="4"/>
      <c r="BY208" s="15"/>
      <c r="BZ208" s="1"/>
      <c r="CA208" s="3"/>
      <c r="CB208" s="7"/>
      <c r="CC208" s="3"/>
      <c r="CD208" s="4"/>
      <c r="CE208" s="15"/>
      <c r="CF208" s="1"/>
      <c r="CG208" s="3"/>
      <c r="CH208" s="7"/>
      <c r="CI208" s="2"/>
      <c r="CJ208" s="4"/>
      <c r="CK208" s="19"/>
      <c r="CL208" s="3"/>
      <c r="CM208" s="4"/>
      <c r="CN208" s="15"/>
      <c r="CO208" s="130">
        <f>'Multipliers for tiers'!$F$4*SUM(BB208,BE208,BH208,BK208,BN208,BQ208,BZ208,BW208,CC208,BT208,CF208,CI208,CL208)+'Multipliers for tiers'!$F$5*SUM(BC208,BF208,BI208,BL208,BO208,BR208,CA208,BX208,CD208,BU208,CG208,CJ208,CM208)+'Multipliers for tiers'!$F$6*SUM(BD208,BG208,BJ208,BM208,BP208,BS208,CB208,BY208,CE208,BV208,CH208,CK208,CN208)</f>
        <v>0</v>
      </c>
      <c r="CP208" s="144">
        <f t="shared" si="32"/>
        <v>0</v>
      </c>
      <c r="CQ208" s="133" t="str">
        <f t="shared" si="33"/>
        <v xml:space="preserve"> </v>
      </c>
      <c r="CR208" s="164" t="str">
        <f>IFERROR(IF($M208='Progress check conditions'!$F$4,VLOOKUP($CQ208,'Progress check conditions'!$G$4:$H$6,2,TRUE),IF($M208='Progress check conditions'!$F$7,VLOOKUP($CQ208,'Progress check conditions'!$G$7:$H$9,2,TRUE),IF($M208='Progress check conditions'!$F$10,VLOOKUP($CQ208,'Progress check conditions'!$G$10:$H$12,2,TRUE),IF($M208='Progress check conditions'!$F$13,VLOOKUP($CQ208,'Progress check conditions'!$G$13:$H$15,2,TRUE),IF($M208='Progress check conditions'!$F$16,VLOOKUP($CQ208,'Progress check conditions'!$G$16:$H$18,2,TRUE),IF($M208='Progress check conditions'!$F$19,VLOOKUP($CQ208,'Progress check conditions'!$G$19:$H$21,2,TRUE),VLOOKUP($CQ208,'Progress check conditions'!$G$22:$H$24,2,TRUE))))))),"No judgement")</f>
        <v>No judgement</v>
      </c>
      <c r="CS208" s="115"/>
      <c r="CT208" s="116"/>
      <c r="CU208" s="117"/>
      <c r="CV208" s="1"/>
      <c r="CW208" s="5"/>
      <c r="CX208" s="8"/>
      <c r="CY208" s="6"/>
      <c r="CZ208" s="5"/>
      <c r="DA208" s="9"/>
      <c r="DB208" s="1"/>
      <c r="DC208" s="4"/>
      <c r="DD208" s="8"/>
      <c r="DE208" s="6"/>
      <c r="DF208" s="4"/>
      <c r="DG208" s="9"/>
      <c r="DH208" s="1"/>
      <c r="DI208" s="4"/>
      <c r="DJ208" s="8"/>
      <c r="DK208" s="6"/>
      <c r="DL208" s="4"/>
      <c r="DM208" s="9"/>
      <c r="DN208" s="1"/>
      <c r="DO208" s="3"/>
      <c r="DP208" s="7"/>
      <c r="DQ208" s="3"/>
      <c r="DR208" s="4"/>
      <c r="DS208" s="15"/>
      <c r="DT208" s="1"/>
      <c r="DU208" s="3"/>
      <c r="DV208" s="7"/>
      <c r="DW208" s="3"/>
      <c r="DX208" s="4"/>
      <c r="DY208" s="15"/>
      <c r="DZ208" s="1"/>
      <c r="EA208" s="3"/>
      <c r="EB208" s="7"/>
      <c r="EC208" s="3"/>
      <c r="ED208" s="4"/>
      <c r="EE208" s="15"/>
      <c r="EF208" s="130">
        <f>'Multipliers for tiers'!$I$4*SUM(CV208,CY208,DB208,DE208,DH208,DQ208,DN208,DT208,DK208,DW208,DZ208,EC208)+'Multipliers for tiers'!$I$5*SUM(CW208,CZ208,DC208,DF208,DI208,DR208,DO208,DU208,DL208,DX208,EA208,ED208)+'Multipliers for tiers'!$I$6*SUM(CX208,DA208,DD208,DG208,DJ208,DS208,DP208,DV208,DM208,DY208,EB208,EE208)</f>
        <v>0</v>
      </c>
      <c r="EG208" s="144">
        <f t="shared" si="34"/>
        <v>0</v>
      </c>
      <c r="EH208" s="133" t="str">
        <f t="shared" si="35"/>
        <v xml:space="preserve"> </v>
      </c>
      <c r="EI208" s="164" t="str">
        <f>IFERROR(IF($M208='Progress check conditions'!$J$4,VLOOKUP($EH208,'Progress check conditions'!$K$4:$L$6,2,TRUE),IF($M208='Progress check conditions'!$J$7,VLOOKUP($EH208,'Progress check conditions'!$K$7:$L$9,2,TRUE),IF($M208='Progress check conditions'!$J$10,VLOOKUP($EH208,'Progress check conditions'!$K$10:$L$12,2,TRUE),IF($M208='Progress check conditions'!$J$13,VLOOKUP($EH208,'Progress check conditions'!$K$13:$L$15,2,TRUE),IF($M208='Progress check conditions'!$J$16,VLOOKUP($EH208,'Progress check conditions'!$K$16:$L$18,2,TRUE),IF($M208='Progress check conditions'!$J$19,VLOOKUP($EH208,'Progress check conditions'!$K$19:$L$21,2,TRUE),VLOOKUP($EH208,'Progress check conditions'!$K$22:$L$24,2,TRUE))))))),"No judgement")</f>
        <v>No judgement</v>
      </c>
      <c r="EJ208" s="115"/>
      <c r="EK208" s="116"/>
      <c r="EL208" s="117"/>
      <c r="EM208" s="1"/>
      <c r="EN208" s="4"/>
      <c r="EO208" s="16"/>
      <c r="EP208" s="8"/>
      <c r="EQ208" s="6"/>
      <c r="ER208" s="6"/>
      <c r="ES208" s="6"/>
      <c r="ET208" s="5"/>
      <c r="EU208" s="1"/>
      <c r="EV208" s="4"/>
      <c r="EW208" s="16"/>
      <c r="EX208" s="8"/>
      <c r="EY208" s="6"/>
      <c r="EZ208" s="4"/>
      <c r="FA208" s="16"/>
      <c r="FB208" s="9"/>
      <c r="FC208" s="1"/>
      <c r="FD208" s="4"/>
      <c r="FE208" s="16"/>
      <c r="FF208" s="8"/>
      <c r="FG208" s="6"/>
      <c r="FH208" s="4"/>
      <c r="FI208" s="16"/>
      <c r="FJ208" s="9"/>
      <c r="FK208" s="1"/>
      <c r="FL208" s="4"/>
      <c r="FM208" s="16"/>
      <c r="FN208" s="7"/>
      <c r="FO208" s="3"/>
      <c r="FP208" s="5"/>
      <c r="FQ208" s="5"/>
      <c r="FR208" s="15"/>
      <c r="FS208" s="1"/>
      <c r="FT208" s="4"/>
      <c r="FU208" s="16"/>
      <c r="FV208" s="7"/>
      <c r="FW208" s="3"/>
      <c r="FX208" s="5"/>
      <c r="FY208" s="5"/>
      <c r="FZ208" s="15"/>
      <c r="GA208" s="1"/>
      <c r="GB208" s="4"/>
      <c r="GC208" s="4"/>
      <c r="GD208" s="7"/>
      <c r="GE208" s="3"/>
      <c r="GF208" s="5"/>
      <c r="GG208" s="5"/>
      <c r="GH208" s="15"/>
      <c r="GI208" s="130">
        <f>'Multipliers for tiers'!$L$4*SUM(EM208,EQ208,EU208,EY208,FC208,FG208,FK208,FO208,FS208,FW208,GA208,GE208)+'Multipliers for tiers'!$L$5*SUM(EN208,ER208,EV208,EZ208,FD208,FH208,FL208,FP208,FT208,FX208,GB208,GF208)+'Multipliers for tiers'!$L$6*SUM(EO208,ES208,EW208,FA208,FE208,FI208,FM208,FQ208,FU208,FY208,GC208,GG208)+'Multipliers for tiers'!$L$7*SUM(EP208,ET208,EX208,FB208,FF208,FJ208,FN208,FR208,FV208,FZ208,GD208,GH208)</f>
        <v>0</v>
      </c>
      <c r="GJ208" s="144">
        <f t="shared" si="36"/>
        <v>0</v>
      </c>
      <c r="GK208" s="136" t="str">
        <f t="shared" si="37"/>
        <v xml:space="preserve"> </v>
      </c>
      <c r="GL208" s="164" t="str">
        <f>IFERROR(IF($M208='Progress check conditions'!$N$4,VLOOKUP($GK208,'Progress check conditions'!$O$4:$P$6,2,TRUE),IF($M208='Progress check conditions'!$N$7,VLOOKUP($GK208,'Progress check conditions'!$O$7:$P$9,2,TRUE),IF($M208='Progress check conditions'!$N$10,VLOOKUP($GK208,'Progress check conditions'!$O$10:$P$12,2,TRUE),IF($M208='Progress check conditions'!$N$13,VLOOKUP($GK208,'Progress check conditions'!$O$13:$P$15,2,TRUE),IF($M208='Progress check conditions'!$N$16,VLOOKUP($GK208,'Progress check conditions'!$O$16:$P$18,2,TRUE),IF($M208='Progress check conditions'!$N$19,VLOOKUP($GK208,'Progress check conditions'!$O$19:$P$21,2,TRUE),VLOOKUP($GK208,'Progress check conditions'!$O$22:$P$24,2,TRUE))))))),"No judgement")</f>
        <v>No judgement</v>
      </c>
      <c r="GM208" s="115"/>
      <c r="GN208" s="116"/>
      <c r="GO208" s="117"/>
      <c r="GP208" s="1"/>
      <c r="GQ208" s="4"/>
      <c r="GR208" s="4"/>
      <c r="GS208" s="8"/>
      <c r="GT208" s="6"/>
      <c r="GU208" s="6"/>
      <c r="GV208" s="6"/>
      <c r="GW208" s="5"/>
      <c r="GX208" s="1"/>
      <c r="GY208" s="4"/>
      <c r="GZ208" s="4"/>
      <c r="HA208" s="8"/>
      <c r="HB208" s="6"/>
      <c r="HC208" s="4"/>
      <c r="HD208" s="4"/>
      <c r="HE208" s="9"/>
      <c r="HF208" s="1"/>
      <c r="HG208" s="4"/>
      <c r="HH208" s="4"/>
      <c r="HI208" s="8"/>
      <c r="HJ208" s="6"/>
      <c r="HK208" s="4"/>
      <c r="HL208" s="4"/>
      <c r="HM208" s="9"/>
      <c r="HN208" s="130">
        <f>'Multipliers for tiers'!$O$4*SUM(GP208,GT208,GX208,HB208,HF208,HJ208)+'Multipliers for tiers'!$O$5*SUM(GQ208,GU208,GY208,HC208,HG208,HK208)+'Multipliers for tiers'!$O$6*SUM(GR208,GV208,GZ208,HD208,HH208,HL208)+'Multipliers for tiers'!$O$7*SUM(GS208,GW208,HA208,HE208,HI208,HM208)</f>
        <v>0</v>
      </c>
      <c r="HO208" s="144">
        <f t="shared" si="38"/>
        <v>0</v>
      </c>
      <c r="HP208" s="136" t="str">
        <f t="shared" si="39"/>
        <v xml:space="preserve"> </v>
      </c>
      <c r="HQ208" s="164" t="str">
        <f>IFERROR(IF($M208='Progress check conditions'!$N$4,VLOOKUP($HP208,'Progress check conditions'!$S$4:$T$6,2,TRUE),IF($M208='Progress check conditions'!$N$7,VLOOKUP($HP208,'Progress check conditions'!$S$7:$T$9,2,TRUE),IF($M208='Progress check conditions'!$N$10,VLOOKUP($HP208,'Progress check conditions'!$S$10:$T$12,2,TRUE),IF($M208='Progress check conditions'!$N$13,VLOOKUP($HP208,'Progress check conditions'!$S$13:$T$15,2,TRUE),IF($M208='Progress check conditions'!$N$16,VLOOKUP($HP208,'Progress check conditions'!$S$16:$T$18,2,TRUE),IF($M208='Progress check conditions'!$N$19,VLOOKUP($HP208,'Progress check conditions'!$S$19:$T$21,2,TRUE),VLOOKUP($HP208,'Progress check conditions'!$S$22:$T$24,2,TRUE))))))),"No judgement")</f>
        <v>No judgement</v>
      </c>
      <c r="HR208" s="115"/>
      <c r="HS208" s="116"/>
      <c r="HT208" s="117"/>
    </row>
    <row r="209" spans="1:228" x14ac:dyDescent="0.3">
      <c r="A209" s="156"/>
      <c r="B209" s="110"/>
      <c r="C209" s="111"/>
      <c r="D209" s="109"/>
      <c r="E209" s="112"/>
      <c r="F209" s="112"/>
      <c r="G209" s="112"/>
      <c r="H209" s="112"/>
      <c r="I209" s="113"/>
      <c r="J209" s="109"/>
      <c r="K209" s="113"/>
      <c r="L209" s="109"/>
      <c r="M209" s="114"/>
      <c r="N209" s="1"/>
      <c r="O209" s="5"/>
      <c r="P209" s="8"/>
      <c r="Q209" s="6"/>
      <c r="R209" s="5"/>
      <c r="S209" s="9"/>
      <c r="T209" s="1"/>
      <c r="U209" s="4"/>
      <c r="V209" s="8"/>
      <c r="W209" s="6"/>
      <c r="X209" s="4"/>
      <c r="Y209" s="9"/>
      <c r="Z209" s="1"/>
      <c r="AA209" s="4"/>
      <c r="AB209" s="8"/>
      <c r="AC209" s="6"/>
      <c r="AD209" s="4"/>
      <c r="AE209" s="9"/>
      <c r="AF209" s="1"/>
      <c r="AG209" s="3"/>
      <c r="AH209" s="7"/>
      <c r="AI209" s="3"/>
      <c r="AJ209" s="4"/>
      <c r="AK209" s="15"/>
      <c r="AL209" s="1"/>
      <c r="AM209" s="3"/>
      <c r="AN209" s="7"/>
      <c r="AO209" s="3"/>
      <c r="AP209" s="4"/>
      <c r="AQ209" s="15"/>
      <c r="AR209" s="1"/>
      <c r="AS209" s="3"/>
      <c r="AT209" s="43"/>
      <c r="AU209" s="130">
        <f>'Multipliers for tiers'!$C$4*SUM(N209,Q209,T209,W209,AF209,AC209,AI209,Z209,AL209,AO209,AR209)+'Multipliers for tiers'!$C$5*SUM(O209,R209,U209,X209,AG209,AD209,AJ209,AA209,AM209,AP209,AS209)+'Multipliers for tiers'!$C$6*SUM(P209,S209,V209,Y209,AH209,AE209,AK209,AB209,AN209,AQ209,AT209)</f>
        <v>0</v>
      </c>
      <c r="AV209" s="141">
        <f t="shared" si="30"/>
        <v>0</v>
      </c>
      <c r="AW209" s="151" t="str">
        <f t="shared" si="31"/>
        <v xml:space="preserve"> </v>
      </c>
      <c r="AX209" s="164" t="str">
        <f>IFERROR(IF($M209='Progress check conditions'!$B$4,VLOOKUP($AW209,'Progress check conditions'!$C$4:$D$6,2,TRUE),IF($M209='Progress check conditions'!$B$7,VLOOKUP($AW209,'Progress check conditions'!$C$7:$D$9,2,TRUE),IF($M209='Progress check conditions'!$B$10,VLOOKUP($AW209,'Progress check conditions'!$C$10:$D$12,2,TRUE),IF($M209='Progress check conditions'!$B$13,VLOOKUP($AW209,'Progress check conditions'!$C$13:$D$15,2,TRUE),IF($M209='Progress check conditions'!$B$16,VLOOKUP($AW209,'Progress check conditions'!$C$16:$D$18,2,TRUE),IF($M209='Progress check conditions'!$B$19,VLOOKUP($AW209,'Progress check conditions'!$C$19:$D$21,2,TRUE),VLOOKUP($AW209,'Progress check conditions'!$C$22:$D$24,2,TRUE))))))),"No judgement")</f>
        <v>No judgement</v>
      </c>
      <c r="AY209" s="115"/>
      <c r="AZ209" s="116"/>
      <c r="BA209" s="117"/>
      <c r="BB209" s="6"/>
      <c r="BC209" s="5"/>
      <c r="BD209" s="8"/>
      <c r="BE209" s="6"/>
      <c r="BF209" s="5"/>
      <c r="BG209" s="9"/>
      <c r="BH209" s="1"/>
      <c r="BI209" s="4"/>
      <c r="BJ209" s="8"/>
      <c r="BK209" s="6"/>
      <c r="BL209" s="4"/>
      <c r="BM209" s="9"/>
      <c r="BN209" s="1"/>
      <c r="BO209" s="4"/>
      <c r="BP209" s="8"/>
      <c r="BQ209" s="6"/>
      <c r="BR209" s="4"/>
      <c r="BS209" s="9"/>
      <c r="BT209" s="1"/>
      <c r="BU209" s="3"/>
      <c r="BV209" s="7"/>
      <c r="BW209" s="3"/>
      <c r="BX209" s="4"/>
      <c r="BY209" s="15"/>
      <c r="BZ209" s="1"/>
      <c r="CA209" s="3"/>
      <c r="CB209" s="7"/>
      <c r="CC209" s="3"/>
      <c r="CD209" s="4"/>
      <c r="CE209" s="15"/>
      <c r="CF209" s="1"/>
      <c r="CG209" s="3"/>
      <c r="CH209" s="7"/>
      <c r="CI209" s="2"/>
      <c r="CJ209" s="4"/>
      <c r="CK209" s="19"/>
      <c r="CL209" s="3"/>
      <c r="CM209" s="4"/>
      <c r="CN209" s="15"/>
      <c r="CO209" s="130">
        <f>'Multipliers for tiers'!$F$4*SUM(BB209,BE209,BH209,BK209,BN209,BQ209,BZ209,BW209,CC209,BT209,CF209,CI209,CL209)+'Multipliers for tiers'!$F$5*SUM(BC209,BF209,BI209,BL209,BO209,BR209,CA209,BX209,CD209,BU209,CG209,CJ209,CM209)+'Multipliers for tiers'!$F$6*SUM(BD209,BG209,BJ209,BM209,BP209,BS209,CB209,BY209,CE209,BV209,CH209,CK209,CN209)</f>
        <v>0</v>
      </c>
      <c r="CP209" s="144">
        <f t="shared" si="32"/>
        <v>0</v>
      </c>
      <c r="CQ209" s="133" t="str">
        <f t="shared" si="33"/>
        <v xml:space="preserve"> </v>
      </c>
      <c r="CR209" s="164" t="str">
        <f>IFERROR(IF($M209='Progress check conditions'!$F$4,VLOOKUP($CQ209,'Progress check conditions'!$G$4:$H$6,2,TRUE),IF($M209='Progress check conditions'!$F$7,VLOOKUP($CQ209,'Progress check conditions'!$G$7:$H$9,2,TRUE),IF($M209='Progress check conditions'!$F$10,VLOOKUP($CQ209,'Progress check conditions'!$G$10:$H$12,2,TRUE),IF($M209='Progress check conditions'!$F$13,VLOOKUP($CQ209,'Progress check conditions'!$G$13:$H$15,2,TRUE),IF($M209='Progress check conditions'!$F$16,VLOOKUP($CQ209,'Progress check conditions'!$G$16:$H$18,2,TRUE),IF($M209='Progress check conditions'!$F$19,VLOOKUP($CQ209,'Progress check conditions'!$G$19:$H$21,2,TRUE),VLOOKUP($CQ209,'Progress check conditions'!$G$22:$H$24,2,TRUE))))))),"No judgement")</f>
        <v>No judgement</v>
      </c>
      <c r="CS209" s="115"/>
      <c r="CT209" s="116"/>
      <c r="CU209" s="117"/>
      <c r="CV209" s="1"/>
      <c r="CW209" s="5"/>
      <c r="CX209" s="8"/>
      <c r="CY209" s="6"/>
      <c r="CZ209" s="5"/>
      <c r="DA209" s="9"/>
      <c r="DB209" s="1"/>
      <c r="DC209" s="4"/>
      <c r="DD209" s="8"/>
      <c r="DE209" s="6"/>
      <c r="DF209" s="4"/>
      <c r="DG209" s="9"/>
      <c r="DH209" s="1"/>
      <c r="DI209" s="4"/>
      <c r="DJ209" s="8"/>
      <c r="DK209" s="6"/>
      <c r="DL209" s="4"/>
      <c r="DM209" s="9"/>
      <c r="DN209" s="1"/>
      <c r="DO209" s="3"/>
      <c r="DP209" s="7"/>
      <c r="DQ209" s="3"/>
      <c r="DR209" s="4"/>
      <c r="DS209" s="15"/>
      <c r="DT209" s="1"/>
      <c r="DU209" s="3"/>
      <c r="DV209" s="7"/>
      <c r="DW209" s="3"/>
      <c r="DX209" s="4"/>
      <c r="DY209" s="15"/>
      <c r="DZ209" s="1"/>
      <c r="EA209" s="3"/>
      <c r="EB209" s="7"/>
      <c r="EC209" s="3"/>
      <c r="ED209" s="4"/>
      <c r="EE209" s="15"/>
      <c r="EF209" s="130">
        <f>'Multipliers for tiers'!$I$4*SUM(CV209,CY209,DB209,DE209,DH209,DQ209,DN209,DT209,DK209,DW209,DZ209,EC209)+'Multipliers for tiers'!$I$5*SUM(CW209,CZ209,DC209,DF209,DI209,DR209,DO209,DU209,DL209,DX209,EA209,ED209)+'Multipliers for tiers'!$I$6*SUM(CX209,DA209,DD209,DG209,DJ209,DS209,DP209,DV209,DM209,DY209,EB209,EE209)</f>
        <v>0</v>
      </c>
      <c r="EG209" s="144">
        <f t="shared" si="34"/>
        <v>0</v>
      </c>
      <c r="EH209" s="133" t="str">
        <f t="shared" si="35"/>
        <v xml:space="preserve"> </v>
      </c>
      <c r="EI209" s="164" t="str">
        <f>IFERROR(IF($M209='Progress check conditions'!$J$4,VLOOKUP($EH209,'Progress check conditions'!$K$4:$L$6,2,TRUE),IF($M209='Progress check conditions'!$J$7,VLOOKUP($EH209,'Progress check conditions'!$K$7:$L$9,2,TRUE),IF($M209='Progress check conditions'!$J$10,VLOOKUP($EH209,'Progress check conditions'!$K$10:$L$12,2,TRUE),IF($M209='Progress check conditions'!$J$13,VLOOKUP($EH209,'Progress check conditions'!$K$13:$L$15,2,TRUE),IF($M209='Progress check conditions'!$J$16,VLOOKUP($EH209,'Progress check conditions'!$K$16:$L$18,2,TRUE),IF($M209='Progress check conditions'!$J$19,VLOOKUP($EH209,'Progress check conditions'!$K$19:$L$21,2,TRUE),VLOOKUP($EH209,'Progress check conditions'!$K$22:$L$24,2,TRUE))))))),"No judgement")</f>
        <v>No judgement</v>
      </c>
      <c r="EJ209" s="115"/>
      <c r="EK209" s="116"/>
      <c r="EL209" s="117"/>
      <c r="EM209" s="1"/>
      <c r="EN209" s="4"/>
      <c r="EO209" s="16"/>
      <c r="EP209" s="8"/>
      <c r="EQ209" s="6"/>
      <c r="ER209" s="6"/>
      <c r="ES209" s="6"/>
      <c r="ET209" s="5"/>
      <c r="EU209" s="1"/>
      <c r="EV209" s="4"/>
      <c r="EW209" s="16"/>
      <c r="EX209" s="8"/>
      <c r="EY209" s="6"/>
      <c r="EZ209" s="4"/>
      <c r="FA209" s="16"/>
      <c r="FB209" s="9"/>
      <c r="FC209" s="1"/>
      <c r="FD209" s="4"/>
      <c r="FE209" s="16"/>
      <c r="FF209" s="8"/>
      <c r="FG209" s="6"/>
      <c r="FH209" s="4"/>
      <c r="FI209" s="16"/>
      <c r="FJ209" s="9"/>
      <c r="FK209" s="1"/>
      <c r="FL209" s="4"/>
      <c r="FM209" s="16"/>
      <c r="FN209" s="7"/>
      <c r="FO209" s="3"/>
      <c r="FP209" s="5"/>
      <c r="FQ209" s="5"/>
      <c r="FR209" s="15"/>
      <c r="FS209" s="1"/>
      <c r="FT209" s="4"/>
      <c r="FU209" s="16"/>
      <c r="FV209" s="7"/>
      <c r="FW209" s="3"/>
      <c r="FX209" s="5"/>
      <c r="FY209" s="5"/>
      <c r="FZ209" s="15"/>
      <c r="GA209" s="1"/>
      <c r="GB209" s="4"/>
      <c r="GC209" s="4"/>
      <c r="GD209" s="7"/>
      <c r="GE209" s="3"/>
      <c r="GF209" s="5"/>
      <c r="GG209" s="5"/>
      <c r="GH209" s="15"/>
      <c r="GI209" s="130">
        <f>'Multipliers for tiers'!$L$4*SUM(EM209,EQ209,EU209,EY209,FC209,FG209,FK209,FO209,FS209,FW209,GA209,GE209)+'Multipliers for tiers'!$L$5*SUM(EN209,ER209,EV209,EZ209,FD209,FH209,FL209,FP209,FT209,FX209,GB209,GF209)+'Multipliers for tiers'!$L$6*SUM(EO209,ES209,EW209,FA209,FE209,FI209,FM209,FQ209,FU209,FY209,GC209,GG209)+'Multipliers for tiers'!$L$7*SUM(EP209,ET209,EX209,FB209,FF209,FJ209,FN209,FR209,FV209,FZ209,GD209,GH209)</f>
        <v>0</v>
      </c>
      <c r="GJ209" s="144">
        <f t="shared" si="36"/>
        <v>0</v>
      </c>
      <c r="GK209" s="136" t="str">
        <f t="shared" si="37"/>
        <v xml:space="preserve"> </v>
      </c>
      <c r="GL209" s="164" t="str">
        <f>IFERROR(IF($M209='Progress check conditions'!$N$4,VLOOKUP($GK209,'Progress check conditions'!$O$4:$P$6,2,TRUE),IF($M209='Progress check conditions'!$N$7,VLOOKUP($GK209,'Progress check conditions'!$O$7:$P$9,2,TRUE),IF($M209='Progress check conditions'!$N$10,VLOOKUP($GK209,'Progress check conditions'!$O$10:$P$12,2,TRUE),IF($M209='Progress check conditions'!$N$13,VLOOKUP($GK209,'Progress check conditions'!$O$13:$P$15,2,TRUE),IF($M209='Progress check conditions'!$N$16,VLOOKUP($GK209,'Progress check conditions'!$O$16:$P$18,2,TRUE),IF($M209='Progress check conditions'!$N$19,VLOOKUP($GK209,'Progress check conditions'!$O$19:$P$21,2,TRUE),VLOOKUP($GK209,'Progress check conditions'!$O$22:$P$24,2,TRUE))))))),"No judgement")</f>
        <v>No judgement</v>
      </c>
      <c r="GM209" s="115"/>
      <c r="GN209" s="116"/>
      <c r="GO209" s="117"/>
      <c r="GP209" s="1"/>
      <c r="GQ209" s="4"/>
      <c r="GR209" s="4"/>
      <c r="GS209" s="8"/>
      <c r="GT209" s="6"/>
      <c r="GU209" s="6"/>
      <c r="GV209" s="6"/>
      <c r="GW209" s="5"/>
      <c r="GX209" s="1"/>
      <c r="GY209" s="4"/>
      <c r="GZ209" s="4"/>
      <c r="HA209" s="8"/>
      <c r="HB209" s="6"/>
      <c r="HC209" s="4"/>
      <c r="HD209" s="4"/>
      <c r="HE209" s="9"/>
      <c r="HF209" s="1"/>
      <c r="HG209" s="4"/>
      <c r="HH209" s="4"/>
      <c r="HI209" s="8"/>
      <c r="HJ209" s="6"/>
      <c r="HK209" s="4"/>
      <c r="HL209" s="4"/>
      <c r="HM209" s="9"/>
      <c r="HN209" s="130">
        <f>'Multipliers for tiers'!$O$4*SUM(GP209,GT209,GX209,HB209,HF209,HJ209)+'Multipliers for tiers'!$O$5*SUM(GQ209,GU209,GY209,HC209,HG209,HK209)+'Multipliers for tiers'!$O$6*SUM(GR209,GV209,GZ209,HD209,HH209,HL209)+'Multipliers for tiers'!$O$7*SUM(GS209,GW209,HA209,HE209,HI209,HM209)</f>
        <v>0</v>
      </c>
      <c r="HO209" s="144">
        <f t="shared" si="38"/>
        <v>0</v>
      </c>
      <c r="HP209" s="136" t="str">
        <f t="shared" si="39"/>
        <v xml:space="preserve"> </v>
      </c>
      <c r="HQ209" s="164" t="str">
        <f>IFERROR(IF($M209='Progress check conditions'!$N$4,VLOOKUP($HP209,'Progress check conditions'!$S$4:$T$6,2,TRUE),IF($M209='Progress check conditions'!$N$7,VLOOKUP($HP209,'Progress check conditions'!$S$7:$T$9,2,TRUE),IF($M209='Progress check conditions'!$N$10,VLOOKUP($HP209,'Progress check conditions'!$S$10:$T$12,2,TRUE),IF($M209='Progress check conditions'!$N$13,VLOOKUP($HP209,'Progress check conditions'!$S$13:$T$15,2,TRUE),IF($M209='Progress check conditions'!$N$16,VLOOKUP($HP209,'Progress check conditions'!$S$16:$T$18,2,TRUE),IF($M209='Progress check conditions'!$N$19,VLOOKUP($HP209,'Progress check conditions'!$S$19:$T$21,2,TRUE),VLOOKUP($HP209,'Progress check conditions'!$S$22:$T$24,2,TRUE))))))),"No judgement")</f>
        <v>No judgement</v>
      </c>
      <c r="HR209" s="115"/>
      <c r="HS209" s="116"/>
      <c r="HT209" s="117"/>
    </row>
    <row r="210" spans="1:228" x14ac:dyDescent="0.3">
      <c r="A210" s="156"/>
      <c r="B210" s="110"/>
      <c r="C210" s="111"/>
      <c r="D210" s="109"/>
      <c r="E210" s="112"/>
      <c r="F210" s="112"/>
      <c r="G210" s="112"/>
      <c r="H210" s="112"/>
      <c r="I210" s="113"/>
      <c r="J210" s="109"/>
      <c r="K210" s="113"/>
      <c r="L210" s="109"/>
      <c r="M210" s="114"/>
      <c r="N210" s="1"/>
      <c r="O210" s="5"/>
      <c r="P210" s="8"/>
      <c r="Q210" s="6"/>
      <c r="R210" s="5"/>
      <c r="S210" s="9"/>
      <c r="T210" s="1"/>
      <c r="U210" s="4"/>
      <c r="V210" s="8"/>
      <c r="W210" s="6"/>
      <c r="X210" s="4"/>
      <c r="Y210" s="9"/>
      <c r="Z210" s="1"/>
      <c r="AA210" s="4"/>
      <c r="AB210" s="8"/>
      <c r="AC210" s="6"/>
      <c r="AD210" s="4"/>
      <c r="AE210" s="9"/>
      <c r="AF210" s="1"/>
      <c r="AG210" s="3"/>
      <c r="AH210" s="7"/>
      <c r="AI210" s="3"/>
      <c r="AJ210" s="4"/>
      <c r="AK210" s="15"/>
      <c r="AL210" s="1"/>
      <c r="AM210" s="3"/>
      <c r="AN210" s="7"/>
      <c r="AO210" s="3"/>
      <c r="AP210" s="4"/>
      <c r="AQ210" s="15"/>
      <c r="AR210" s="1"/>
      <c r="AS210" s="3"/>
      <c r="AT210" s="43"/>
      <c r="AU210" s="130">
        <f>'Multipliers for tiers'!$C$4*SUM(N210,Q210,T210,W210,AF210,AC210,AI210,Z210,AL210,AO210,AR210)+'Multipliers for tiers'!$C$5*SUM(O210,R210,U210,X210,AG210,AD210,AJ210,AA210,AM210,AP210,AS210)+'Multipliers for tiers'!$C$6*SUM(P210,S210,V210,Y210,AH210,AE210,AK210,AB210,AN210,AQ210,AT210)</f>
        <v>0</v>
      </c>
      <c r="AV210" s="141">
        <f t="shared" si="30"/>
        <v>0</v>
      </c>
      <c r="AW210" s="151" t="str">
        <f t="shared" si="31"/>
        <v xml:space="preserve"> </v>
      </c>
      <c r="AX210" s="164" t="str">
        <f>IFERROR(IF($M210='Progress check conditions'!$B$4,VLOOKUP($AW210,'Progress check conditions'!$C$4:$D$6,2,TRUE),IF($M210='Progress check conditions'!$B$7,VLOOKUP($AW210,'Progress check conditions'!$C$7:$D$9,2,TRUE),IF($M210='Progress check conditions'!$B$10,VLOOKUP($AW210,'Progress check conditions'!$C$10:$D$12,2,TRUE),IF($M210='Progress check conditions'!$B$13,VLOOKUP($AW210,'Progress check conditions'!$C$13:$D$15,2,TRUE),IF($M210='Progress check conditions'!$B$16,VLOOKUP($AW210,'Progress check conditions'!$C$16:$D$18,2,TRUE),IF($M210='Progress check conditions'!$B$19,VLOOKUP($AW210,'Progress check conditions'!$C$19:$D$21,2,TRUE),VLOOKUP($AW210,'Progress check conditions'!$C$22:$D$24,2,TRUE))))))),"No judgement")</f>
        <v>No judgement</v>
      </c>
      <c r="AY210" s="115"/>
      <c r="AZ210" s="116"/>
      <c r="BA210" s="117"/>
      <c r="BB210" s="6"/>
      <c r="BC210" s="5"/>
      <c r="BD210" s="8"/>
      <c r="BE210" s="6"/>
      <c r="BF210" s="5"/>
      <c r="BG210" s="9"/>
      <c r="BH210" s="1"/>
      <c r="BI210" s="4"/>
      <c r="BJ210" s="8"/>
      <c r="BK210" s="6"/>
      <c r="BL210" s="4"/>
      <c r="BM210" s="9"/>
      <c r="BN210" s="1"/>
      <c r="BO210" s="4"/>
      <c r="BP210" s="8"/>
      <c r="BQ210" s="6"/>
      <c r="BR210" s="4"/>
      <c r="BS210" s="9"/>
      <c r="BT210" s="1"/>
      <c r="BU210" s="3"/>
      <c r="BV210" s="7"/>
      <c r="BW210" s="3"/>
      <c r="BX210" s="4"/>
      <c r="BY210" s="15"/>
      <c r="BZ210" s="1"/>
      <c r="CA210" s="3"/>
      <c r="CB210" s="7"/>
      <c r="CC210" s="3"/>
      <c r="CD210" s="4"/>
      <c r="CE210" s="15"/>
      <c r="CF210" s="1"/>
      <c r="CG210" s="3"/>
      <c r="CH210" s="7"/>
      <c r="CI210" s="2"/>
      <c r="CJ210" s="4"/>
      <c r="CK210" s="19"/>
      <c r="CL210" s="3"/>
      <c r="CM210" s="4"/>
      <c r="CN210" s="15"/>
      <c r="CO210" s="130">
        <f>'Multipliers for tiers'!$F$4*SUM(BB210,BE210,BH210,BK210,BN210,BQ210,BZ210,BW210,CC210,BT210,CF210,CI210,CL210)+'Multipliers for tiers'!$F$5*SUM(BC210,BF210,BI210,BL210,BO210,BR210,CA210,BX210,CD210,BU210,CG210,CJ210,CM210)+'Multipliers for tiers'!$F$6*SUM(BD210,BG210,BJ210,BM210,BP210,BS210,CB210,BY210,CE210,BV210,CH210,CK210,CN210)</f>
        <v>0</v>
      </c>
      <c r="CP210" s="144">
        <f t="shared" si="32"/>
        <v>0</v>
      </c>
      <c r="CQ210" s="133" t="str">
        <f t="shared" si="33"/>
        <v xml:space="preserve"> </v>
      </c>
      <c r="CR210" s="164" t="str">
        <f>IFERROR(IF($M210='Progress check conditions'!$F$4,VLOOKUP($CQ210,'Progress check conditions'!$G$4:$H$6,2,TRUE),IF($M210='Progress check conditions'!$F$7,VLOOKUP($CQ210,'Progress check conditions'!$G$7:$H$9,2,TRUE),IF($M210='Progress check conditions'!$F$10,VLOOKUP($CQ210,'Progress check conditions'!$G$10:$H$12,2,TRUE),IF($M210='Progress check conditions'!$F$13,VLOOKUP($CQ210,'Progress check conditions'!$G$13:$H$15,2,TRUE),IF($M210='Progress check conditions'!$F$16,VLOOKUP($CQ210,'Progress check conditions'!$G$16:$H$18,2,TRUE),IF($M210='Progress check conditions'!$F$19,VLOOKUP($CQ210,'Progress check conditions'!$G$19:$H$21,2,TRUE),VLOOKUP($CQ210,'Progress check conditions'!$G$22:$H$24,2,TRUE))))))),"No judgement")</f>
        <v>No judgement</v>
      </c>
      <c r="CS210" s="115"/>
      <c r="CT210" s="116"/>
      <c r="CU210" s="117"/>
      <c r="CV210" s="1"/>
      <c r="CW210" s="5"/>
      <c r="CX210" s="8"/>
      <c r="CY210" s="6"/>
      <c r="CZ210" s="5"/>
      <c r="DA210" s="9"/>
      <c r="DB210" s="1"/>
      <c r="DC210" s="4"/>
      <c r="DD210" s="8"/>
      <c r="DE210" s="6"/>
      <c r="DF210" s="4"/>
      <c r="DG210" s="9"/>
      <c r="DH210" s="1"/>
      <c r="DI210" s="4"/>
      <c r="DJ210" s="8"/>
      <c r="DK210" s="6"/>
      <c r="DL210" s="4"/>
      <c r="DM210" s="9"/>
      <c r="DN210" s="1"/>
      <c r="DO210" s="3"/>
      <c r="DP210" s="7"/>
      <c r="DQ210" s="3"/>
      <c r="DR210" s="4"/>
      <c r="DS210" s="15"/>
      <c r="DT210" s="1"/>
      <c r="DU210" s="3"/>
      <c r="DV210" s="7"/>
      <c r="DW210" s="3"/>
      <c r="DX210" s="4"/>
      <c r="DY210" s="15"/>
      <c r="DZ210" s="1"/>
      <c r="EA210" s="3"/>
      <c r="EB210" s="7"/>
      <c r="EC210" s="3"/>
      <c r="ED210" s="4"/>
      <c r="EE210" s="15"/>
      <c r="EF210" s="130">
        <f>'Multipliers for tiers'!$I$4*SUM(CV210,CY210,DB210,DE210,DH210,DQ210,DN210,DT210,DK210,DW210,DZ210,EC210)+'Multipliers for tiers'!$I$5*SUM(CW210,CZ210,DC210,DF210,DI210,DR210,DO210,DU210,DL210,DX210,EA210,ED210)+'Multipliers for tiers'!$I$6*SUM(CX210,DA210,DD210,DG210,DJ210,DS210,DP210,DV210,DM210,DY210,EB210,EE210)</f>
        <v>0</v>
      </c>
      <c r="EG210" s="144">
        <f t="shared" si="34"/>
        <v>0</v>
      </c>
      <c r="EH210" s="133" t="str">
        <f t="shared" si="35"/>
        <v xml:space="preserve"> </v>
      </c>
      <c r="EI210" s="164" t="str">
        <f>IFERROR(IF($M210='Progress check conditions'!$J$4,VLOOKUP($EH210,'Progress check conditions'!$K$4:$L$6,2,TRUE),IF($M210='Progress check conditions'!$J$7,VLOOKUP($EH210,'Progress check conditions'!$K$7:$L$9,2,TRUE),IF($M210='Progress check conditions'!$J$10,VLOOKUP($EH210,'Progress check conditions'!$K$10:$L$12,2,TRUE),IF($M210='Progress check conditions'!$J$13,VLOOKUP($EH210,'Progress check conditions'!$K$13:$L$15,2,TRUE),IF($M210='Progress check conditions'!$J$16,VLOOKUP($EH210,'Progress check conditions'!$K$16:$L$18,2,TRUE),IF($M210='Progress check conditions'!$J$19,VLOOKUP($EH210,'Progress check conditions'!$K$19:$L$21,2,TRUE),VLOOKUP($EH210,'Progress check conditions'!$K$22:$L$24,2,TRUE))))))),"No judgement")</f>
        <v>No judgement</v>
      </c>
      <c r="EJ210" s="115"/>
      <c r="EK210" s="116"/>
      <c r="EL210" s="117"/>
      <c r="EM210" s="1"/>
      <c r="EN210" s="4"/>
      <c r="EO210" s="16"/>
      <c r="EP210" s="8"/>
      <c r="EQ210" s="6"/>
      <c r="ER210" s="6"/>
      <c r="ES210" s="6"/>
      <c r="ET210" s="5"/>
      <c r="EU210" s="1"/>
      <c r="EV210" s="4"/>
      <c r="EW210" s="16"/>
      <c r="EX210" s="8"/>
      <c r="EY210" s="6"/>
      <c r="EZ210" s="4"/>
      <c r="FA210" s="16"/>
      <c r="FB210" s="9"/>
      <c r="FC210" s="1"/>
      <c r="FD210" s="4"/>
      <c r="FE210" s="16"/>
      <c r="FF210" s="8"/>
      <c r="FG210" s="6"/>
      <c r="FH210" s="4"/>
      <c r="FI210" s="16"/>
      <c r="FJ210" s="9"/>
      <c r="FK210" s="1"/>
      <c r="FL210" s="4"/>
      <c r="FM210" s="16"/>
      <c r="FN210" s="7"/>
      <c r="FO210" s="3"/>
      <c r="FP210" s="5"/>
      <c r="FQ210" s="5"/>
      <c r="FR210" s="15"/>
      <c r="FS210" s="1"/>
      <c r="FT210" s="4"/>
      <c r="FU210" s="16"/>
      <c r="FV210" s="7"/>
      <c r="FW210" s="3"/>
      <c r="FX210" s="5"/>
      <c r="FY210" s="5"/>
      <c r="FZ210" s="15"/>
      <c r="GA210" s="1"/>
      <c r="GB210" s="4"/>
      <c r="GC210" s="4"/>
      <c r="GD210" s="7"/>
      <c r="GE210" s="3"/>
      <c r="GF210" s="5"/>
      <c r="GG210" s="5"/>
      <c r="GH210" s="15"/>
      <c r="GI210" s="130">
        <f>'Multipliers for tiers'!$L$4*SUM(EM210,EQ210,EU210,EY210,FC210,FG210,FK210,FO210,FS210,FW210,GA210,GE210)+'Multipliers for tiers'!$L$5*SUM(EN210,ER210,EV210,EZ210,FD210,FH210,FL210,FP210,FT210,FX210,GB210,GF210)+'Multipliers for tiers'!$L$6*SUM(EO210,ES210,EW210,FA210,FE210,FI210,FM210,FQ210,FU210,FY210,GC210,GG210)+'Multipliers for tiers'!$L$7*SUM(EP210,ET210,EX210,FB210,FF210,FJ210,FN210,FR210,FV210,FZ210,GD210,GH210)</f>
        <v>0</v>
      </c>
      <c r="GJ210" s="144">
        <f t="shared" si="36"/>
        <v>0</v>
      </c>
      <c r="GK210" s="136" t="str">
        <f t="shared" si="37"/>
        <v xml:space="preserve"> </v>
      </c>
      <c r="GL210" s="164" t="str">
        <f>IFERROR(IF($M210='Progress check conditions'!$N$4,VLOOKUP($GK210,'Progress check conditions'!$O$4:$P$6,2,TRUE),IF($M210='Progress check conditions'!$N$7,VLOOKUP($GK210,'Progress check conditions'!$O$7:$P$9,2,TRUE),IF($M210='Progress check conditions'!$N$10,VLOOKUP($GK210,'Progress check conditions'!$O$10:$P$12,2,TRUE),IF($M210='Progress check conditions'!$N$13,VLOOKUP($GK210,'Progress check conditions'!$O$13:$P$15,2,TRUE),IF($M210='Progress check conditions'!$N$16,VLOOKUP($GK210,'Progress check conditions'!$O$16:$P$18,2,TRUE),IF($M210='Progress check conditions'!$N$19,VLOOKUP($GK210,'Progress check conditions'!$O$19:$P$21,2,TRUE),VLOOKUP($GK210,'Progress check conditions'!$O$22:$P$24,2,TRUE))))))),"No judgement")</f>
        <v>No judgement</v>
      </c>
      <c r="GM210" s="115"/>
      <c r="GN210" s="116"/>
      <c r="GO210" s="117"/>
      <c r="GP210" s="1"/>
      <c r="GQ210" s="4"/>
      <c r="GR210" s="4"/>
      <c r="GS210" s="8"/>
      <c r="GT210" s="6"/>
      <c r="GU210" s="6"/>
      <c r="GV210" s="6"/>
      <c r="GW210" s="5"/>
      <c r="GX210" s="1"/>
      <c r="GY210" s="4"/>
      <c r="GZ210" s="4"/>
      <c r="HA210" s="8"/>
      <c r="HB210" s="6"/>
      <c r="HC210" s="4"/>
      <c r="HD210" s="4"/>
      <c r="HE210" s="9"/>
      <c r="HF210" s="1"/>
      <c r="HG210" s="4"/>
      <c r="HH210" s="4"/>
      <c r="HI210" s="8"/>
      <c r="HJ210" s="6"/>
      <c r="HK210" s="4"/>
      <c r="HL210" s="4"/>
      <c r="HM210" s="9"/>
      <c r="HN210" s="130">
        <f>'Multipliers for tiers'!$O$4*SUM(GP210,GT210,GX210,HB210,HF210,HJ210)+'Multipliers for tiers'!$O$5*SUM(GQ210,GU210,GY210,HC210,HG210,HK210)+'Multipliers for tiers'!$O$6*SUM(GR210,GV210,GZ210,HD210,HH210,HL210)+'Multipliers for tiers'!$O$7*SUM(GS210,GW210,HA210,HE210,HI210,HM210)</f>
        <v>0</v>
      </c>
      <c r="HO210" s="144">
        <f t="shared" si="38"/>
        <v>0</v>
      </c>
      <c r="HP210" s="136" t="str">
        <f t="shared" si="39"/>
        <v xml:space="preserve"> </v>
      </c>
      <c r="HQ210" s="164" t="str">
        <f>IFERROR(IF($M210='Progress check conditions'!$N$4,VLOOKUP($HP210,'Progress check conditions'!$S$4:$T$6,2,TRUE),IF($M210='Progress check conditions'!$N$7,VLOOKUP($HP210,'Progress check conditions'!$S$7:$T$9,2,TRUE),IF($M210='Progress check conditions'!$N$10,VLOOKUP($HP210,'Progress check conditions'!$S$10:$T$12,2,TRUE),IF($M210='Progress check conditions'!$N$13,VLOOKUP($HP210,'Progress check conditions'!$S$13:$T$15,2,TRUE),IF($M210='Progress check conditions'!$N$16,VLOOKUP($HP210,'Progress check conditions'!$S$16:$T$18,2,TRUE),IF($M210='Progress check conditions'!$N$19,VLOOKUP($HP210,'Progress check conditions'!$S$19:$T$21,2,TRUE),VLOOKUP($HP210,'Progress check conditions'!$S$22:$T$24,2,TRUE))))))),"No judgement")</f>
        <v>No judgement</v>
      </c>
      <c r="HR210" s="115"/>
      <c r="HS210" s="116"/>
      <c r="HT210" s="117"/>
    </row>
    <row r="211" spans="1:228" x14ac:dyDescent="0.3">
      <c r="A211" s="156"/>
      <c r="B211" s="110"/>
      <c r="C211" s="111"/>
      <c r="D211" s="109"/>
      <c r="E211" s="112"/>
      <c r="F211" s="112"/>
      <c r="G211" s="112"/>
      <c r="H211" s="112"/>
      <c r="I211" s="113"/>
      <c r="J211" s="109"/>
      <c r="K211" s="113"/>
      <c r="L211" s="109"/>
      <c r="M211" s="114"/>
      <c r="N211" s="1"/>
      <c r="O211" s="5"/>
      <c r="P211" s="8"/>
      <c r="Q211" s="6"/>
      <c r="R211" s="5"/>
      <c r="S211" s="9"/>
      <c r="T211" s="1"/>
      <c r="U211" s="4"/>
      <c r="V211" s="8"/>
      <c r="W211" s="6"/>
      <c r="X211" s="4"/>
      <c r="Y211" s="9"/>
      <c r="Z211" s="1"/>
      <c r="AA211" s="4"/>
      <c r="AB211" s="8"/>
      <c r="AC211" s="6"/>
      <c r="AD211" s="4"/>
      <c r="AE211" s="9"/>
      <c r="AF211" s="1"/>
      <c r="AG211" s="3"/>
      <c r="AH211" s="7"/>
      <c r="AI211" s="3"/>
      <c r="AJ211" s="4"/>
      <c r="AK211" s="15"/>
      <c r="AL211" s="1"/>
      <c r="AM211" s="3"/>
      <c r="AN211" s="7"/>
      <c r="AO211" s="3"/>
      <c r="AP211" s="4"/>
      <c r="AQ211" s="15"/>
      <c r="AR211" s="1"/>
      <c r="AS211" s="3"/>
      <c r="AT211" s="43"/>
      <c r="AU211" s="130">
        <f>'Multipliers for tiers'!$C$4*SUM(N211,Q211,T211,W211,AF211,AC211,AI211,Z211,AL211,AO211,AR211)+'Multipliers for tiers'!$C$5*SUM(O211,R211,U211,X211,AG211,AD211,AJ211,AA211,AM211,AP211,AS211)+'Multipliers for tiers'!$C$6*SUM(P211,S211,V211,Y211,AH211,AE211,AK211,AB211,AN211,AQ211,AT211)</f>
        <v>0</v>
      </c>
      <c r="AV211" s="141">
        <f t="shared" si="30"/>
        <v>0</v>
      </c>
      <c r="AW211" s="151" t="str">
        <f t="shared" si="31"/>
        <v xml:space="preserve"> </v>
      </c>
      <c r="AX211" s="164" t="str">
        <f>IFERROR(IF($M211='Progress check conditions'!$B$4,VLOOKUP($AW211,'Progress check conditions'!$C$4:$D$6,2,TRUE),IF($M211='Progress check conditions'!$B$7,VLOOKUP($AW211,'Progress check conditions'!$C$7:$D$9,2,TRUE),IF($M211='Progress check conditions'!$B$10,VLOOKUP($AW211,'Progress check conditions'!$C$10:$D$12,2,TRUE),IF($M211='Progress check conditions'!$B$13,VLOOKUP($AW211,'Progress check conditions'!$C$13:$D$15,2,TRUE),IF($M211='Progress check conditions'!$B$16,VLOOKUP($AW211,'Progress check conditions'!$C$16:$D$18,2,TRUE),IF($M211='Progress check conditions'!$B$19,VLOOKUP($AW211,'Progress check conditions'!$C$19:$D$21,2,TRUE),VLOOKUP($AW211,'Progress check conditions'!$C$22:$D$24,2,TRUE))))))),"No judgement")</f>
        <v>No judgement</v>
      </c>
      <c r="AY211" s="115"/>
      <c r="AZ211" s="116"/>
      <c r="BA211" s="117"/>
      <c r="BB211" s="6"/>
      <c r="BC211" s="5"/>
      <c r="BD211" s="8"/>
      <c r="BE211" s="6"/>
      <c r="BF211" s="5"/>
      <c r="BG211" s="9"/>
      <c r="BH211" s="1"/>
      <c r="BI211" s="4"/>
      <c r="BJ211" s="8"/>
      <c r="BK211" s="6"/>
      <c r="BL211" s="4"/>
      <c r="BM211" s="9"/>
      <c r="BN211" s="1"/>
      <c r="BO211" s="4"/>
      <c r="BP211" s="8"/>
      <c r="BQ211" s="6"/>
      <c r="BR211" s="4"/>
      <c r="BS211" s="9"/>
      <c r="BT211" s="1"/>
      <c r="BU211" s="3"/>
      <c r="BV211" s="7"/>
      <c r="BW211" s="3"/>
      <c r="BX211" s="4"/>
      <c r="BY211" s="15"/>
      <c r="BZ211" s="1"/>
      <c r="CA211" s="3"/>
      <c r="CB211" s="7"/>
      <c r="CC211" s="3"/>
      <c r="CD211" s="4"/>
      <c r="CE211" s="15"/>
      <c r="CF211" s="1"/>
      <c r="CG211" s="3"/>
      <c r="CH211" s="7"/>
      <c r="CI211" s="2"/>
      <c r="CJ211" s="4"/>
      <c r="CK211" s="19"/>
      <c r="CL211" s="3"/>
      <c r="CM211" s="4"/>
      <c r="CN211" s="15"/>
      <c r="CO211" s="130">
        <f>'Multipliers for tiers'!$F$4*SUM(BB211,BE211,BH211,BK211,BN211,BQ211,BZ211,BW211,CC211,BT211,CF211,CI211,CL211)+'Multipliers for tiers'!$F$5*SUM(BC211,BF211,BI211,BL211,BO211,BR211,CA211,BX211,CD211,BU211,CG211,CJ211,CM211)+'Multipliers for tiers'!$F$6*SUM(BD211,BG211,BJ211,BM211,BP211,BS211,CB211,BY211,CE211,BV211,CH211,CK211,CN211)</f>
        <v>0</v>
      </c>
      <c r="CP211" s="144">
        <f t="shared" si="32"/>
        <v>0</v>
      </c>
      <c r="CQ211" s="133" t="str">
        <f t="shared" si="33"/>
        <v xml:space="preserve"> </v>
      </c>
      <c r="CR211" s="164" t="str">
        <f>IFERROR(IF($M211='Progress check conditions'!$F$4,VLOOKUP($CQ211,'Progress check conditions'!$G$4:$H$6,2,TRUE),IF($M211='Progress check conditions'!$F$7,VLOOKUP($CQ211,'Progress check conditions'!$G$7:$H$9,2,TRUE),IF($M211='Progress check conditions'!$F$10,VLOOKUP($CQ211,'Progress check conditions'!$G$10:$H$12,2,TRUE),IF($M211='Progress check conditions'!$F$13,VLOOKUP($CQ211,'Progress check conditions'!$G$13:$H$15,2,TRUE),IF($M211='Progress check conditions'!$F$16,VLOOKUP($CQ211,'Progress check conditions'!$G$16:$H$18,2,TRUE),IF($M211='Progress check conditions'!$F$19,VLOOKUP($CQ211,'Progress check conditions'!$G$19:$H$21,2,TRUE),VLOOKUP($CQ211,'Progress check conditions'!$G$22:$H$24,2,TRUE))))))),"No judgement")</f>
        <v>No judgement</v>
      </c>
      <c r="CS211" s="115"/>
      <c r="CT211" s="116"/>
      <c r="CU211" s="117"/>
      <c r="CV211" s="1"/>
      <c r="CW211" s="5"/>
      <c r="CX211" s="8"/>
      <c r="CY211" s="6"/>
      <c r="CZ211" s="5"/>
      <c r="DA211" s="9"/>
      <c r="DB211" s="1"/>
      <c r="DC211" s="4"/>
      <c r="DD211" s="8"/>
      <c r="DE211" s="6"/>
      <c r="DF211" s="4"/>
      <c r="DG211" s="9"/>
      <c r="DH211" s="1"/>
      <c r="DI211" s="4"/>
      <c r="DJ211" s="8"/>
      <c r="DK211" s="6"/>
      <c r="DL211" s="4"/>
      <c r="DM211" s="9"/>
      <c r="DN211" s="1"/>
      <c r="DO211" s="3"/>
      <c r="DP211" s="7"/>
      <c r="DQ211" s="3"/>
      <c r="DR211" s="4"/>
      <c r="DS211" s="15"/>
      <c r="DT211" s="1"/>
      <c r="DU211" s="3"/>
      <c r="DV211" s="7"/>
      <c r="DW211" s="3"/>
      <c r="DX211" s="4"/>
      <c r="DY211" s="15"/>
      <c r="DZ211" s="1"/>
      <c r="EA211" s="3"/>
      <c r="EB211" s="7"/>
      <c r="EC211" s="3"/>
      <c r="ED211" s="4"/>
      <c r="EE211" s="15"/>
      <c r="EF211" s="130">
        <f>'Multipliers for tiers'!$I$4*SUM(CV211,CY211,DB211,DE211,DH211,DQ211,DN211,DT211,DK211,DW211,DZ211,EC211)+'Multipliers for tiers'!$I$5*SUM(CW211,CZ211,DC211,DF211,DI211,DR211,DO211,DU211,DL211,DX211,EA211,ED211)+'Multipliers for tiers'!$I$6*SUM(CX211,DA211,DD211,DG211,DJ211,DS211,DP211,DV211,DM211,DY211,EB211,EE211)</f>
        <v>0</v>
      </c>
      <c r="EG211" s="144">
        <f t="shared" si="34"/>
        <v>0</v>
      </c>
      <c r="EH211" s="133" t="str">
        <f t="shared" si="35"/>
        <v xml:space="preserve"> </v>
      </c>
      <c r="EI211" s="164" t="str">
        <f>IFERROR(IF($M211='Progress check conditions'!$J$4,VLOOKUP($EH211,'Progress check conditions'!$K$4:$L$6,2,TRUE),IF($M211='Progress check conditions'!$J$7,VLOOKUP($EH211,'Progress check conditions'!$K$7:$L$9,2,TRUE),IF($M211='Progress check conditions'!$J$10,VLOOKUP($EH211,'Progress check conditions'!$K$10:$L$12,2,TRUE),IF($M211='Progress check conditions'!$J$13,VLOOKUP($EH211,'Progress check conditions'!$K$13:$L$15,2,TRUE),IF($M211='Progress check conditions'!$J$16,VLOOKUP($EH211,'Progress check conditions'!$K$16:$L$18,2,TRUE),IF($M211='Progress check conditions'!$J$19,VLOOKUP($EH211,'Progress check conditions'!$K$19:$L$21,2,TRUE),VLOOKUP($EH211,'Progress check conditions'!$K$22:$L$24,2,TRUE))))))),"No judgement")</f>
        <v>No judgement</v>
      </c>
      <c r="EJ211" s="115"/>
      <c r="EK211" s="116"/>
      <c r="EL211" s="117"/>
      <c r="EM211" s="1"/>
      <c r="EN211" s="4"/>
      <c r="EO211" s="16"/>
      <c r="EP211" s="8"/>
      <c r="EQ211" s="6"/>
      <c r="ER211" s="6"/>
      <c r="ES211" s="6"/>
      <c r="ET211" s="5"/>
      <c r="EU211" s="1"/>
      <c r="EV211" s="4"/>
      <c r="EW211" s="16"/>
      <c r="EX211" s="8"/>
      <c r="EY211" s="6"/>
      <c r="EZ211" s="4"/>
      <c r="FA211" s="16"/>
      <c r="FB211" s="9"/>
      <c r="FC211" s="1"/>
      <c r="FD211" s="4"/>
      <c r="FE211" s="16"/>
      <c r="FF211" s="8"/>
      <c r="FG211" s="6"/>
      <c r="FH211" s="4"/>
      <c r="FI211" s="16"/>
      <c r="FJ211" s="9"/>
      <c r="FK211" s="1"/>
      <c r="FL211" s="4"/>
      <c r="FM211" s="16"/>
      <c r="FN211" s="7"/>
      <c r="FO211" s="3"/>
      <c r="FP211" s="5"/>
      <c r="FQ211" s="5"/>
      <c r="FR211" s="15"/>
      <c r="FS211" s="1"/>
      <c r="FT211" s="4"/>
      <c r="FU211" s="16"/>
      <c r="FV211" s="7"/>
      <c r="FW211" s="3"/>
      <c r="FX211" s="5"/>
      <c r="FY211" s="5"/>
      <c r="FZ211" s="15"/>
      <c r="GA211" s="1"/>
      <c r="GB211" s="4"/>
      <c r="GC211" s="4"/>
      <c r="GD211" s="7"/>
      <c r="GE211" s="3"/>
      <c r="GF211" s="5"/>
      <c r="GG211" s="5"/>
      <c r="GH211" s="15"/>
      <c r="GI211" s="130">
        <f>'Multipliers for tiers'!$L$4*SUM(EM211,EQ211,EU211,EY211,FC211,FG211,FK211,FO211,FS211,FW211,GA211,GE211)+'Multipliers for tiers'!$L$5*SUM(EN211,ER211,EV211,EZ211,FD211,FH211,FL211,FP211,FT211,FX211,GB211,GF211)+'Multipliers for tiers'!$L$6*SUM(EO211,ES211,EW211,FA211,FE211,FI211,FM211,FQ211,FU211,FY211,GC211,GG211)+'Multipliers for tiers'!$L$7*SUM(EP211,ET211,EX211,FB211,FF211,FJ211,FN211,FR211,FV211,FZ211,GD211,GH211)</f>
        <v>0</v>
      </c>
      <c r="GJ211" s="144">
        <f t="shared" si="36"/>
        <v>0</v>
      </c>
      <c r="GK211" s="136" t="str">
        <f t="shared" si="37"/>
        <v xml:space="preserve"> </v>
      </c>
      <c r="GL211" s="164" t="str">
        <f>IFERROR(IF($M211='Progress check conditions'!$N$4,VLOOKUP($GK211,'Progress check conditions'!$O$4:$P$6,2,TRUE),IF($M211='Progress check conditions'!$N$7,VLOOKUP($GK211,'Progress check conditions'!$O$7:$P$9,2,TRUE),IF($M211='Progress check conditions'!$N$10,VLOOKUP($GK211,'Progress check conditions'!$O$10:$P$12,2,TRUE),IF($M211='Progress check conditions'!$N$13,VLOOKUP($GK211,'Progress check conditions'!$O$13:$P$15,2,TRUE),IF($M211='Progress check conditions'!$N$16,VLOOKUP($GK211,'Progress check conditions'!$O$16:$P$18,2,TRUE),IF($M211='Progress check conditions'!$N$19,VLOOKUP($GK211,'Progress check conditions'!$O$19:$P$21,2,TRUE),VLOOKUP($GK211,'Progress check conditions'!$O$22:$P$24,2,TRUE))))))),"No judgement")</f>
        <v>No judgement</v>
      </c>
      <c r="GM211" s="115"/>
      <c r="GN211" s="116"/>
      <c r="GO211" s="117"/>
      <c r="GP211" s="1"/>
      <c r="GQ211" s="4"/>
      <c r="GR211" s="4"/>
      <c r="GS211" s="8"/>
      <c r="GT211" s="6"/>
      <c r="GU211" s="6"/>
      <c r="GV211" s="6"/>
      <c r="GW211" s="5"/>
      <c r="GX211" s="1"/>
      <c r="GY211" s="4"/>
      <c r="GZ211" s="4"/>
      <c r="HA211" s="8"/>
      <c r="HB211" s="6"/>
      <c r="HC211" s="4"/>
      <c r="HD211" s="4"/>
      <c r="HE211" s="9"/>
      <c r="HF211" s="1"/>
      <c r="HG211" s="4"/>
      <c r="HH211" s="4"/>
      <c r="HI211" s="8"/>
      <c r="HJ211" s="6"/>
      <c r="HK211" s="4"/>
      <c r="HL211" s="4"/>
      <c r="HM211" s="9"/>
      <c r="HN211" s="130">
        <f>'Multipliers for tiers'!$O$4*SUM(GP211,GT211,GX211,HB211,HF211,HJ211)+'Multipliers for tiers'!$O$5*SUM(GQ211,GU211,GY211,HC211,HG211,HK211)+'Multipliers for tiers'!$O$6*SUM(GR211,GV211,GZ211,HD211,HH211,HL211)+'Multipliers for tiers'!$O$7*SUM(GS211,GW211,HA211,HE211,HI211,HM211)</f>
        <v>0</v>
      </c>
      <c r="HO211" s="144">
        <f t="shared" si="38"/>
        <v>0</v>
      </c>
      <c r="HP211" s="136" t="str">
        <f t="shared" si="39"/>
        <v xml:space="preserve"> </v>
      </c>
      <c r="HQ211" s="164" t="str">
        <f>IFERROR(IF($M211='Progress check conditions'!$N$4,VLOOKUP($HP211,'Progress check conditions'!$S$4:$T$6,2,TRUE),IF($M211='Progress check conditions'!$N$7,VLOOKUP($HP211,'Progress check conditions'!$S$7:$T$9,2,TRUE),IF($M211='Progress check conditions'!$N$10,VLOOKUP($HP211,'Progress check conditions'!$S$10:$T$12,2,TRUE),IF($M211='Progress check conditions'!$N$13,VLOOKUP($HP211,'Progress check conditions'!$S$13:$T$15,2,TRUE),IF($M211='Progress check conditions'!$N$16,VLOOKUP($HP211,'Progress check conditions'!$S$16:$T$18,2,TRUE),IF($M211='Progress check conditions'!$N$19,VLOOKUP($HP211,'Progress check conditions'!$S$19:$T$21,2,TRUE),VLOOKUP($HP211,'Progress check conditions'!$S$22:$T$24,2,TRUE))))))),"No judgement")</f>
        <v>No judgement</v>
      </c>
      <c r="HR211" s="115"/>
      <c r="HS211" s="116"/>
      <c r="HT211" s="117"/>
    </row>
    <row r="212" spans="1:228" x14ac:dyDescent="0.3">
      <c r="A212" s="156"/>
      <c r="B212" s="110"/>
      <c r="C212" s="111"/>
      <c r="D212" s="109"/>
      <c r="E212" s="112"/>
      <c r="F212" s="112"/>
      <c r="G212" s="112"/>
      <c r="H212" s="112"/>
      <c r="I212" s="113"/>
      <c r="J212" s="109"/>
      <c r="K212" s="113"/>
      <c r="L212" s="118"/>
      <c r="M212" s="114"/>
      <c r="N212" s="1"/>
      <c r="O212" s="5"/>
      <c r="P212" s="8"/>
      <c r="Q212" s="6"/>
      <c r="R212" s="5"/>
      <c r="S212" s="9"/>
      <c r="T212" s="1"/>
      <c r="U212" s="4"/>
      <c r="V212" s="8"/>
      <c r="W212" s="6"/>
      <c r="X212" s="4"/>
      <c r="Y212" s="9"/>
      <c r="Z212" s="1"/>
      <c r="AA212" s="4"/>
      <c r="AB212" s="8"/>
      <c r="AC212" s="6"/>
      <c r="AD212" s="4"/>
      <c r="AE212" s="9"/>
      <c r="AF212" s="1"/>
      <c r="AG212" s="3"/>
      <c r="AH212" s="7"/>
      <c r="AI212" s="3"/>
      <c r="AJ212" s="4"/>
      <c r="AK212" s="15"/>
      <c r="AL212" s="1"/>
      <c r="AM212" s="3"/>
      <c r="AN212" s="7"/>
      <c r="AO212" s="3"/>
      <c r="AP212" s="4"/>
      <c r="AQ212" s="15"/>
      <c r="AR212" s="1"/>
      <c r="AS212" s="3"/>
      <c r="AT212" s="43"/>
      <c r="AU212" s="130">
        <f>'Multipliers for tiers'!$C$4*SUM(N212,Q212,T212,W212,AF212,AC212,AI212,Z212,AL212,AO212,AR212)+'Multipliers for tiers'!$C$5*SUM(O212,R212,U212,X212,AG212,AD212,AJ212,AA212,AM212,AP212,AS212)+'Multipliers for tiers'!$C$6*SUM(P212,S212,V212,Y212,AH212,AE212,AK212,AB212,AN212,AQ212,AT212)</f>
        <v>0</v>
      </c>
      <c r="AV212" s="141">
        <f t="shared" si="30"/>
        <v>0</v>
      </c>
      <c r="AW212" s="151" t="str">
        <f t="shared" si="31"/>
        <v xml:space="preserve"> </v>
      </c>
      <c r="AX212" s="164" t="str">
        <f>IFERROR(IF($M212='Progress check conditions'!$B$4,VLOOKUP($AW212,'Progress check conditions'!$C$4:$D$6,2,TRUE),IF($M212='Progress check conditions'!$B$7,VLOOKUP($AW212,'Progress check conditions'!$C$7:$D$9,2,TRUE),IF($M212='Progress check conditions'!$B$10,VLOOKUP($AW212,'Progress check conditions'!$C$10:$D$12,2,TRUE),IF($M212='Progress check conditions'!$B$13,VLOOKUP($AW212,'Progress check conditions'!$C$13:$D$15,2,TRUE),IF($M212='Progress check conditions'!$B$16,VLOOKUP($AW212,'Progress check conditions'!$C$16:$D$18,2,TRUE),IF($M212='Progress check conditions'!$B$19,VLOOKUP($AW212,'Progress check conditions'!$C$19:$D$21,2,TRUE),VLOOKUP($AW212,'Progress check conditions'!$C$22:$D$24,2,TRUE))))))),"No judgement")</f>
        <v>No judgement</v>
      </c>
      <c r="AY212" s="115"/>
      <c r="AZ212" s="116"/>
      <c r="BA212" s="117"/>
      <c r="BB212" s="6"/>
      <c r="BC212" s="5"/>
      <c r="BD212" s="8"/>
      <c r="BE212" s="6"/>
      <c r="BF212" s="5"/>
      <c r="BG212" s="9"/>
      <c r="BH212" s="1"/>
      <c r="BI212" s="4"/>
      <c r="BJ212" s="8"/>
      <c r="BK212" s="6"/>
      <c r="BL212" s="4"/>
      <c r="BM212" s="9"/>
      <c r="BN212" s="1"/>
      <c r="BO212" s="4"/>
      <c r="BP212" s="8"/>
      <c r="BQ212" s="6"/>
      <c r="BR212" s="4"/>
      <c r="BS212" s="9"/>
      <c r="BT212" s="1"/>
      <c r="BU212" s="3"/>
      <c r="BV212" s="7"/>
      <c r="BW212" s="3"/>
      <c r="BX212" s="4"/>
      <c r="BY212" s="15"/>
      <c r="BZ212" s="1"/>
      <c r="CA212" s="3"/>
      <c r="CB212" s="7"/>
      <c r="CC212" s="3"/>
      <c r="CD212" s="4"/>
      <c r="CE212" s="15"/>
      <c r="CF212" s="1"/>
      <c r="CG212" s="3"/>
      <c r="CH212" s="7"/>
      <c r="CI212" s="2"/>
      <c r="CJ212" s="4"/>
      <c r="CK212" s="19"/>
      <c r="CL212" s="3"/>
      <c r="CM212" s="4"/>
      <c r="CN212" s="15"/>
      <c r="CO212" s="130">
        <f>'Multipliers for tiers'!$F$4*SUM(BB212,BE212,BH212,BK212,BN212,BQ212,BZ212,BW212,CC212,BT212,CF212,CI212,CL212)+'Multipliers for tiers'!$F$5*SUM(BC212,BF212,BI212,BL212,BO212,BR212,CA212,BX212,CD212,BU212,CG212,CJ212,CM212)+'Multipliers for tiers'!$F$6*SUM(BD212,BG212,BJ212,BM212,BP212,BS212,CB212,BY212,CE212,BV212,CH212,CK212,CN212)</f>
        <v>0</v>
      </c>
      <c r="CP212" s="144">
        <f t="shared" si="32"/>
        <v>0</v>
      </c>
      <c r="CQ212" s="133" t="str">
        <f t="shared" si="33"/>
        <v xml:space="preserve"> </v>
      </c>
      <c r="CR212" s="164" t="str">
        <f>IFERROR(IF($M212='Progress check conditions'!$F$4,VLOOKUP($CQ212,'Progress check conditions'!$G$4:$H$6,2,TRUE),IF($M212='Progress check conditions'!$F$7,VLOOKUP($CQ212,'Progress check conditions'!$G$7:$H$9,2,TRUE),IF($M212='Progress check conditions'!$F$10,VLOOKUP($CQ212,'Progress check conditions'!$G$10:$H$12,2,TRUE),IF($M212='Progress check conditions'!$F$13,VLOOKUP($CQ212,'Progress check conditions'!$G$13:$H$15,2,TRUE),IF($M212='Progress check conditions'!$F$16,VLOOKUP($CQ212,'Progress check conditions'!$G$16:$H$18,2,TRUE),IF($M212='Progress check conditions'!$F$19,VLOOKUP($CQ212,'Progress check conditions'!$G$19:$H$21,2,TRUE),VLOOKUP($CQ212,'Progress check conditions'!$G$22:$H$24,2,TRUE))))))),"No judgement")</f>
        <v>No judgement</v>
      </c>
      <c r="CS212" s="115"/>
      <c r="CT212" s="116"/>
      <c r="CU212" s="117"/>
      <c r="CV212" s="1"/>
      <c r="CW212" s="5"/>
      <c r="CX212" s="8"/>
      <c r="CY212" s="6"/>
      <c r="CZ212" s="5"/>
      <c r="DA212" s="9"/>
      <c r="DB212" s="1"/>
      <c r="DC212" s="4"/>
      <c r="DD212" s="8"/>
      <c r="DE212" s="6"/>
      <c r="DF212" s="4"/>
      <c r="DG212" s="9"/>
      <c r="DH212" s="1"/>
      <c r="DI212" s="4"/>
      <c r="DJ212" s="8"/>
      <c r="DK212" s="6"/>
      <c r="DL212" s="4"/>
      <c r="DM212" s="9"/>
      <c r="DN212" s="1"/>
      <c r="DO212" s="3"/>
      <c r="DP212" s="7"/>
      <c r="DQ212" s="3"/>
      <c r="DR212" s="4"/>
      <c r="DS212" s="15"/>
      <c r="DT212" s="1"/>
      <c r="DU212" s="3"/>
      <c r="DV212" s="7"/>
      <c r="DW212" s="3"/>
      <c r="DX212" s="4"/>
      <c r="DY212" s="15"/>
      <c r="DZ212" s="1"/>
      <c r="EA212" s="3"/>
      <c r="EB212" s="7"/>
      <c r="EC212" s="3"/>
      <c r="ED212" s="4"/>
      <c r="EE212" s="15"/>
      <c r="EF212" s="130">
        <f>'Multipliers for tiers'!$I$4*SUM(CV212,CY212,DB212,DE212,DH212,DQ212,DN212,DT212,DK212,DW212,DZ212,EC212)+'Multipliers for tiers'!$I$5*SUM(CW212,CZ212,DC212,DF212,DI212,DR212,DO212,DU212,DL212,DX212,EA212,ED212)+'Multipliers for tiers'!$I$6*SUM(CX212,DA212,DD212,DG212,DJ212,DS212,DP212,DV212,DM212,DY212,EB212,EE212)</f>
        <v>0</v>
      </c>
      <c r="EG212" s="144">
        <f t="shared" si="34"/>
        <v>0</v>
      </c>
      <c r="EH212" s="133" t="str">
        <f t="shared" si="35"/>
        <v xml:space="preserve"> </v>
      </c>
      <c r="EI212" s="164" t="str">
        <f>IFERROR(IF($M212='Progress check conditions'!$J$4,VLOOKUP($EH212,'Progress check conditions'!$K$4:$L$6,2,TRUE),IF($M212='Progress check conditions'!$J$7,VLOOKUP($EH212,'Progress check conditions'!$K$7:$L$9,2,TRUE),IF($M212='Progress check conditions'!$J$10,VLOOKUP($EH212,'Progress check conditions'!$K$10:$L$12,2,TRUE),IF($M212='Progress check conditions'!$J$13,VLOOKUP($EH212,'Progress check conditions'!$K$13:$L$15,2,TRUE),IF($M212='Progress check conditions'!$J$16,VLOOKUP($EH212,'Progress check conditions'!$K$16:$L$18,2,TRUE),IF($M212='Progress check conditions'!$J$19,VLOOKUP($EH212,'Progress check conditions'!$K$19:$L$21,2,TRUE),VLOOKUP($EH212,'Progress check conditions'!$K$22:$L$24,2,TRUE))))))),"No judgement")</f>
        <v>No judgement</v>
      </c>
      <c r="EJ212" s="115"/>
      <c r="EK212" s="116"/>
      <c r="EL212" s="117"/>
      <c r="EM212" s="1"/>
      <c r="EN212" s="4"/>
      <c r="EO212" s="16"/>
      <c r="EP212" s="8"/>
      <c r="EQ212" s="6"/>
      <c r="ER212" s="6"/>
      <c r="ES212" s="6"/>
      <c r="ET212" s="5"/>
      <c r="EU212" s="1"/>
      <c r="EV212" s="4"/>
      <c r="EW212" s="16"/>
      <c r="EX212" s="8"/>
      <c r="EY212" s="6"/>
      <c r="EZ212" s="4"/>
      <c r="FA212" s="16"/>
      <c r="FB212" s="9"/>
      <c r="FC212" s="1"/>
      <c r="FD212" s="4"/>
      <c r="FE212" s="16"/>
      <c r="FF212" s="8"/>
      <c r="FG212" s="6"/>
      <c r="FH212" s="4"/>
      <c r="FI212" s="16"/>
      <c r="FJ212" s="9"/>
      <c r="FK212" s="1"/>
      <c r="FL212" s="4"/>
      <c r="FM212" s="16"/>
      <c r="FN212" s="7"/>
      <c r="FO212" s="3"/>
      <c r="FP212" s="5"/>
      <c r="FQ212" s="5"/>
      <c r="FR212" s="15"/>
      <c r="FS212" s="1"/>
      <c r="FT212" s="4"/>
      <c r="FU212" s="16"/>
      <c r="FV212" s="7"/>
      <c r="FW212" s="3"/>
      <c r="FX212" s="5"/>
      <c r="FY212" s="5"/>
      <c r="FZ212" s="15"/>
      <c r="GA212" s="1"/>
      <c r="GB212" s="4"/>
      <c r="GC212" s="4"/>
      <c r="GD212" s="7"/>
      <c r="GE212" s="3"/>
      <c r="GF212" s="5"/>
      <c r="GG212" s="5"/>
      <c r="GH212" s="15"/>
      <c r="GI212" s="130">
        <f>'Multipliers for tiers'!$L$4*SUM(EM212,EQ212,EU212,EY212,FC212,FG212,FK212,FO212,FS212,FW212,GA212,GE212)+'Multipliers for tiers'!$L$5*SUM(EN212,ER212,EV212,EZ212,FD212,FH212,FL212,FP212,FT212,FX212,GB212,GF212)+'Multipliers for tiers'!$L$6*SUM(EO212,ES212,EW212,FA212,FE212,FI212,FM212,FQ212,FU212,FY212,GC212,GG212)+'Multipliers for tiers'!$L$7*SUM(EP212,ET212,EX212,FB212,FF212,FJ212,FN212,FR212,FV212,FZ212,GD212,GH212)</f>
        <v>0</v>
      </c>
      <c r="GJ212" s="144">
        <f t="shared" si="36"/>
        <v>0</v>
      </c>
      <c r="GK212" s="136" t="str">
        <f t="shared" si="37"/>
        <v xml:space="preserve"> </v>
      </c>
      <c r="GL212" s="164" t="str">
        <f>IFERROR(IF($M212='Progress check conditions'!$N$4,VLOOKUP($GK212,'Progress check conditions'!$O$4:$P$6,2,TRUE),IF($M212='Progress check conditions'!$N$7,VLOOKUP($GK212,'Progress check conditions'!$O$7:$P$9,2,TRUE),IF($M212='Progress check conditions'!$N$10,VLOOKUP($GK212,'Progress check conditions'!$O$10:$P$12,2,TRUE),IF($M212='Progress check conditions'!$N$13,VLOOKUP($GK212,'Progress check conditions'!$O$13:$P$15,2,TRUE),IF($M212='Progress check conditions'!$N$16,VLOOKUP($GK212,'Progress check conditions'!$O$16:$P$18,2,TRUE),IF($M212='Progress check conditions'!$N$19,VLOOKUP($GK212,'Progress check conditions'!$O$19:$P$21,2,TRUE),VLOOKUP($GK212,'Progress check conditions'!$O$22:$P$24,2,TRUE))))))),"No judgement")</f>
        <v>No judgement</v>
      </c>
      <c r="GM212" s="115"/>
      <c r="GN212" s="116"/>
      <c r="GO212" s="117"/>
      <c r="GP212" s="1"/>
      <c r="GQ212" s="4"/>
      <c r="GR212" s="4"/>
      <c r="GS212" s="8"/>
      <c r="GT212" s="6"/>
      <c r="GU212" s="6"/>
      <c r="GV212" s="6"/>
      <c r="GW212" s="5"/>
      <c r="GX212" s="1"/>
      <c r="GY212" s="4"/>
      <c r="GZ212" s="4"/>
      <c r="HA212" s="8"/>
      <c r="HB212" s="6"/>
      <c r="HC212" s="4"/>
      <c r="HD212" s="4"/>
      <c r="HE212" s="9"/>
      <c r="HF212" s="1"/>
      <c r="HG212" s="4"/>
      <c r="HH212" s="4"/>
      <c r="HI212" s="8"/>
      <c r="HJ212" s="6"/>
      <c r="HK212" s="4"/>
      <c r="HL212" s="4"/>
      <c r="HM212" s="9"/>
      <c r="HN212" s="130">
        <f>'Multipliers for tiers'!$O$4*SUM(GP212,GT212,GX212,HB212,HF212,HJ212)+'Multipliers for tiers'!$O$5*SUM(GQ212,GU212,GY212,HC212,HG212,HK212)+'Multipliers for tiers'!$O$6*SUM(GR212,GV212,GZ212,HD212,HH212,HL212)+'Multipliers for tiers'!$O$7*SUM(GS212,GW212,HA212,HE212,HI212,HM212)</f>
        <v>0</v>
      </c>
      <c r="HO212" s="144">
        <f t="shared" si="38"/>
        <v>0</v>
      </c>
      <c r="HP212" s="136" t="str">
        <f t="shared" si="39"/>
        <v xml:space="preserve"> </v>
      </c>
      <c r="HQ212" s="164" t="str">
        <f>IFERROR(IF($M212='Progress check conditions'!$N$4,VLOOKUP($HP212,'Progress check conditions'!$S$4:$T$6,2,TRUE),IF($M212='Progress check conditions'!$N$7,VLOOKUP($HP212,'Progress check conditions'!$S$7:$T$9,2,TRUE),IF($M212='Progress check conditions'!$N$10,VLOOKUP($HP212,'Progress check conditions'!$S$10:$T$12,2,TRUE),IF($M212='Progress check conditions'!$N$13,VLOOKUP($HP212,'Progress check conditions'!$S$13:$T$15,2,TRUE),IF($M212='Progress check conditions'!$N$16,VLOOKUP($HP212,'Progress check conditions'!$S$16:$T$18,2,TRUE),IF($M212='Progress check conditions'!$N$19,VLOOKUP($HP212,'Progress check conditions'!$S$19:$T$21,2,TRUE),VLOOKUP($HP212,'Progress check conditions'!$S$22:$T$24,2,TRUE))))))),"No judgement")</f>
        <v>No judgement</v>
      </c>
      <c r="HR212" s="115"/>
      <c r="HS212" s="116"/>
      <c r="HT212" s="117"/>
    </row>
    <row r="213" spans="1:228" x14ac:dyDescent="0.3">
      <c r="A213" s="156"/>
      <c r="B213" s="110"/>
      <c r="C213" s="111"/>
      <c r="D213" s="109"/>
      <c r="E213" s="112"/>
      <c r="F213" s="112"/>
      <c r="G213" s="112"/>
      <c r="H213" s="112"/>
      <c r="I213" s="113"/>
      <c r="J213" s="109"/>
      <c r="K213" s="113"/>
      <c r="L213" s="118"/>
      <c r="M213" s="114"/>
      <c r="N213" s="1"/>
      <c r="O213" s="5"/>
      <c r="P213" s="8"/>
      <c r="Q213" s="6"/>
      <c r="R213" s="5"/>
      <c r="S213" s="9"/>
      <c r="T213" s="1"/>
      <c r="U213" s="4"/>
      <c r="V213" s="8"/>
      <c r="W213" s="6"/>
      <c r="X213" s="4"/>
      <c r="Y213" s="9"/>
      <c r="Z213" s="1"/>
      <c r="AA213" s="4"/>
      <c r="AB213" s="8"/>
      <c r="AC213" s="6"/>
      <c r="AD213" s="4"/>
      <c r="AE213" s="9"/>
      <c r="AF213" s="1"/>
      <c r="AG213" s="3"/>
      <c r="AH213" s="7"/>
      <c r="AI213" s="3"/>
      <c r="AJ213" s="4"/>
      <c r="AK213" s="15"/>
      <c r="AL213" s="1"/>
      <c r="AM213" s="3"/>
      <c r="AN213" s="7"/>
      <c r="AO213" s="3"/>
      <c r="AP213" s="4"/>
      <c r="AQ213" s="15"/>
      <c r="AR213" s="1"/>
      <c r="AS213" s="3"/>
      <c r="AT213" s="43"/>
      <c r="AU213" s="130">
        <f>'Multipliers for tiers'!$C$4*SUM(N213,Q213,T213,W213,AF213,AC213,AI213,Z213,AL213,AO213,AR213)+'Multipliers for tiers'!$C$5*SUM(O213,R213,U213,X213,AG213,AD213,AJ213,AA213,AM213,AP213,AS213)+'Multipliers for tiers'!$C$6*SUM(P213,S213,V213,Y213,AH213,AE213,AK213,AB213,AN213,AQ213,AT213)</f>
        <v>0</v>
      </c>
      <c r="AV213" s="141">
        <f t="shared" si="30"/>
        <v>0</v>
      </c>
      <c r="AW213" s="151" t="str">
        <f t="shared" si="31"/>
        <v xml:space="preserve"> </v>
      </c>
      <c r="AX213" s="164" t="str">
        <f>IFERROR(IF($M213='Progress check conditions'!$B$4,VLOOKUP($AW213,'Progress check conditions'!$C$4:$D$6,2,TRUE),IF($M213='Progress check conditions'!$B$7,VLOOKUP($AW213,'Progress check conditions'!$C$7:$D$9,2,TRUE),IF($M213='Progress check conditions'!$B$10,VLOOKUP($AW213,'Progress check conditions'!$C$10:$D$12,2,TRUE),IF($M213='Progress check conditions'!$B$13,VLOOKUP($AW213,'Progress check conditions'!$C$13:$D$15,2,TRUE),IF($M213='Progress check conditions'!$B$16,VLOOKUP($AW213,'Progress check conditions'!$C$16:$D$18,2,TRUE),IF($M213='Progress check conditions'!$B$19,VLOOKUP($AW213,'Progress check conditions'!$C$19:$D$21,2,TRUE),VLOOKUP($AW213,'Progress check conditions'!$C$22:$D$24,2,TRUE))))))),"No judgement")</f>
        <v>No judgement</v>
      </c>
      <c r="AY213" s="115"/>
      <c r="AZ213" s="116"/>
      <c r="BA213" s="117"/>
      <c r="BB213" s="6"/>
      <c r="BC213" s="5"/>
      <c r="BD213" s="8"/>
      <c r="BE213" s="6"/>
      <c r="BF213" s="5"/>
      <c r="BG213" s="9"/>
      <c r="BH213" s="1"/>
      <c r="BI213" s="4"/>
      <c r="BJ213" s="8"/>
      <c r="BK213" s="6"/>
      <c r="BL213" s="4"/>
      <c r="BM213" s="9"/>
      <c r="BN213" s="1"/>
      <c r="BO213" s="4"/>
      <c r="BP213" s="8"/>
      <c r="BQ213" s="6"/>
      <c r="BR213" s="4"/>
      <c r="BS213" s="9"/>
      <c r="BT213" s="1"/>
      <c r="BU213" s="3"/>
      <c r="BV213" s="7"/>
      <c r="BW213" s="3"/>
      <c r="BX213" s="4"/>
      <c r="BY213" s="15"/>
      <c r="BZ213" s="1"/>
      <c r="CA213" s="3"/>
      <c r="CB213" s="7"/>
      <c r="CC213" s="3"/>
      <c r="CD213" s="4"/>
      <c r="CE213" s="15"/>
      <c r="CF213" s="1"/>
      <c r="CG213" s="3"/>
      <c r="CH213" s="7"/>
      <c r="CI213" s="2"/>
      <c r="CJ213" s="4"/>
      <c r="CK213" s="19"/>
      <c r="CL213" s="3"/>
      <c r="CM213" s="4"/>
      <c r="CN213" s="15"/>
      <c r="CO213" s="130">
        <f>'Multipliers for tiers'!$F$4*SUM(BB213,BE213,BH213,BK213,BN213,BQ213,BZ213,BW213,CC213,BT213,CF213,CI213,CL213)+'Multipliers for tiers'!$F$5*SUM(BC213,BF213,BI213,BL213,BO213,BR213,CA213,BX213,CD213,BU213,CG213,CJ213,CM213)+'Multipliers for tiers'!$F$6*SUM(BD213,BG213,BJ213,BM213,BP213,BS213,CB213,BY213,CE213,BV213,CH213,CK213,CN213)</f>
        <v>0</v>
      </c>
      <c r="CP213" s="144">
        <f t="shared" si="32"/>
        <v>0</v>
      </c>
      <c r="CQ213" s="133" t="str">
        <f t="shared" si="33"/>
        <v xml:space="preserve"> </v>
      </c>
      <c r="CR213" s="164" t="str">
        <f>IFERROR(IF($M213='Progress check conditions'!$F$4,VLOOKUP($CQ213,'Progress check conditions'!$G$4:$H$6,2,TRUE),IF($M213='Progress check conditions'!$F$7,VLOOKUP($CQ213,'Progress check conditions'!$G$7:$H$9,2,TRUE),IF($M213='Progress check conditions'!$F$10,VLOOKUP($CQ213,'Progress check conditions'!$G$10:$H$12,2,TRUE),IF($M213='Progress check conditions'!$F$13,VLOOKUP($CQ213,'Progress check conditions'!$G$13:$H$15,2,TRUE),IF($M213='Progress check conditions'!$F$16,VLOOKUP($CQ213,'Progress check conditions'!$G$16:$H$18,2,TRUE),IF($M213='Progress check conditions'!$F$19,VLOOKUP($CQ213,'Progress check conditions'!$G$19:$H$21,2,TRUE),VLOOKUP($CQ213,'Progress check conditions'!$G$22:$H$24,2,TRUE))))))),"No judgement")</f>
        <v>No judgement</v>
      </c>
      <c r="CS213" s="115"/>
      <c r="CT213" s="116"/>
      <c r="CU213" s="117"/>
      <c r="CV213" s="1"/>
      <c r="CW213" s="5"/>
      <c r="CX213" s="8"/>
      <c r="CY213" s="6"/>
      <c r="CZ213" s="5"/>
      <c r="DA213" s="9"/>
      <c r="DB213" s="1"/>
      <c r="DC213" s="4"/>
      <c r="DD213" s="8"/>
      <c r="DE213" s="6"/>
      <c r="DF213" s="4"/>
      <c r="DG213" s="9"/>
      <c r="DH213" s="1"/>
      <c r="DI213" s="4"/>
      <c r="DJ213" s="8"/>
      <c r="DK213" s="6"/>
      <c r="DL213" s="4"/>
      <c r="DM213" s="9"/>
      <c r="DN213" s="1"/>
      <c r="DO213" s="3"/>
      <c r="DP213" s="7"/>
      <c r="DQ213" s="3"/>
      <c r="DR213" s="4"/>
      <c r="DS213" s="15"/>
      <c r="DT213" s="1"/>
      <c r="DU213" s="3"/>
      <c r="DV213" s="7"/>
      <c r="DW213" s="3"/>
      <c r="DX213" s="4"/>
      <c r="DY213" s="15"/>
      <c r="DZ213" s="1"/>
      <c r="EA213" s="3"/>
      <c r="EB213" s="7"/>
      <c r="EC213" s="3"/>
      <c r="ED213" s="4"/>
      <c r="EE213" s="15"/>
      <c r="EF213" s="130">
        <f>'Multipliers for tiers'!$I$4*SUM(CV213,CY213,DB213,DE213,DH213,DQ213,DN213,DT213,DK213,DW213,DZ213,EC213)+'Multipliers for tiers'!$I$5*SUM(CW213,CZ213,DC213,DF213,DI213,DR213,DO213,DU213,DL213,DX213,EA213,ED213)+'Multipliers for tiers'!$I$6*SUM(CX213,DA213,DD213,DG213,DJ213,DS213,DP213,DV213,DM213,DY213,EB213,EE213)</f>
        <v>0</v>
      </c>
      <c r="EG213" s="144">
        <f t="shared" si="34"/>
        <v>0</v>
      </c>
      <c r="EH213" s="133" t="str">
        <f t="shared" si="35"/>
        <v xml:space="preserve"> </v>
      </c>
      <c r="EI213" s="164" t="str">
        <f>IFERROR(IF($M213='Progress check conditions'!$J$4,VLOOKUP($EH213,'Progress check conditions'!$K$4:$L$6,2,TRUE),IF($M213='Progress check conditions'!$J$7,VLOOKUP($EH213,'Progress check conditions'!$K$7:$L$9,2,TRUE),IF($M213='Progress check conditions'!$J$10,VLOOKUP($EH213,'Progress check conditions'!$K$10:$L$12,2,TRUE),IF($M213='Progress check conditions'!$J$13,VLOOKUP($EH213,'Progress check conditions'!$K$13:$L$15,2,TRUE),IF($M213='Progress check conditions'!$J$16,VLOOKUP($EH213,'Progress check conditions'!$K$16:$L$18,2,TRUE),IF($M213='Progress check conditions'!$J$19,VLOOKUP($EH213,'Progress check conditions'!$K$19:$L$21,2,TRUE),VLOOKUP($EH213,'Progress check conditions'!$K$22:$L$24,2,TRUE))))))),"No judgement")</f>
        <v>No judgement</v>
      </c>
      <c r="EJ213" s="115"/>
      <c r="EK213" s="116"/>
      <c r="EL213" s="117"/>
      <c r="EM213" s="1"/>
      <c r="EN213" s="4"/>
      <c r="EO213" s="16"/>
      <c r="EP213" s="8"/>
      <c r="EQ213" s="6"/>
      <c r="ER213" s="6"/>
      <c r="ES213" s="6"/>
      <c r="ET213" s="5"/>
      <c r="EU213" s="1"/>
      <c r="EV213" s="4"/>
      <c r="EW213" s="16"/>
      <c r="EX213" s="8"/>
      <c r="EY213" s="6"/>
      <c r="EZ213" s="4"/>
      <c r="FA213" s="16"/>
      <c r="FB213" s="9"/>
      <c r="FC213" s="1"/>
      <c r="FD213" s="4"/>
      <c r="FE213" s="16"/>
      <c r="FF213" s="8"/>
      <c r="FG213" s="6"/>
      <c r="FH213" s="4"/>
      <c r="FI213" s="16"/>
      <c r="FJ213" s="9"/>
      <c r="FK213" s="1"/>
      <c r="FL213" s="4"/>
      <c r="FM213" s="16"/>
      <c r="FN213" s="7"/>
      <c r="FO213" s="3"/>
      <c r="FP213" s="5"/>
      <c r="FQ213" s="5"/>
      <c r="FR213" s="15"/>
      <c r="FS213" s="1"/>
      <c r="FT213" s="4"/>
      <c r="FU213" s="16"/>
      <c r="FV213" s="7"/>
      <c r="FW213" s="3"/>
      <c r="FX213" s="5"/>
      <c r="FY213" s="5"/>
      <c r="FZ213" s="15"/>
      <c r="GA213" s="1"/>
      <c r="GB213" s="4"/>
      <c r="GC213" s="4"/>
      <c r="GD213" s="7"/>
      <c r="GE213" s="3"/>
      <c r="GF213" s="5"/>
      <c r="GG213" s="5"/>
      <c r="GH213" s="15"/>
      <c r="GI213" s="130">
        <f>'Multipliers for tiers'!$L$4*SUM(EM213,EQ213,EU213,EY213,FC213,FG213,FK213,FO213,FS213,FW213,GA213,GE213)+'Multipliers for tiers'!$L$5*SUM(EN213,ER213,EV213,EZ213,FD213,FH213,FL213,FP213,FT213,FX213,GB213,GF213)+'Multipliers for tiers'!$L$6*SUM(EO213,ES213,EW213,FA213,FE213,FI213,FM213,FQ213,FU213,FY213,GC213,GG213)+'Multipliers for tiers'!$L$7*SUM(EP213,ET213,EX213,FB213,FF213,FJ213,FN213,FR213,FV213,FZ213,GD213,GH213)</f>
        <v>0</v>
      </c>
      <c r="GJ213" s="144">
        <f t="shared" si="36"/>
        <v>0</v>
      </c>
      <c r="GK213" s="136" t="str">
        <f t="shared" si="37"/>
        <v xml:space="preserve"> </v>
      </c>
      <c r="GL213" s="164" t="str">
        <f>IFERROR(IF($M213='Progress check conditions'!$N$4,VLOOKUP($GK213,'Progress check conditions'!$O$4:$P$6,2,TRUE),IF($M213='Progress check conditions'!$N$7,VLOOKUP($GK213,'Progress check conditions'!$O$7:$P$9,2,TRUE),IF($M213='Progress check conditions'!$N$10,VLOOKUP($GK213,'Progress check conditions'!$O$10:$P$12,2,TRUE),IF($M213='Progress check conditions'!$N$13,VLOOKUP($GK213,'Progress check conditions'!$O$13:$P$15,2,TRUE),IF($M213='Progress check conditions'!$N$16,VLOOKUP($GK213,'Progress check conditions'!$O$16:$P$18,2,TRUE),IF($M213='Progress check conditions'!$N$19,VLOOKUP($GK213,'Progress check conditions'!$O$19:$P$21,2,TRUE),VLOOKUP($GK213,'Progress check conditions'!$O$22:$P$24,2,TRUE))))))),"No judgement")</f>
        <v>No judgement</v>
      </c>
      <c r="GM213" s="115"/>
      <c r="GN213" s="116"/>
      <c r="GO213" s="117"/>
      <c r="GP213" s="1"/>
      <c r="GQ213" s="4"/>
      <c r="GR213" s="4"/>
      <c r="GS213" s="8"/>
      <c r="GT213" s="6"/>
      <c r="GU213" s="6"/>
      <c r="GV213" s="6"/>
      <c r="GW213" s="5"/>
      <c r="GX213" s="1"/>
      <c r="GY213" s="4"/>
      <c r="GZ213" s="4"/>
      <c r="HA213" s="8"/>
      <c r="HB213" s="6"/>
      <c r="HC213" s="4"/>
      <c r="HD213" s="4"/>
      <c r="HE213" s="9"/>
      <c r="HF213" s="1"/>
      <c r="HG213" s="4"/>
      <c r="HH213" s="4"/>
      <c r="HI213" s="8"/>
      <c r="HJ213" s="6"/>
      <c r="HK213" s="4"/>
      <c r="HL213" s="4"/>
      <c r="HM213" s="9"/>
      <c r="HN213" s="130">
        <f>'Multipliers for tiers'!$O$4*SUM(GP213,GT213,GX213,HB213,HF213,HJ213)+'Multipliers for tiers'!$O$5*SUM(GQ213,GU213,GY213,HC213,HG213,HK213)+'Multipliers for tiers'!$O$6*SUM(GR213,GV213,GZ213,HD213,HH213,HL213)+'Multipliers for tiers'!$O$7*SUM(GS213,GW213,HA213,HE213,HI213,HM213)</f>
        <v>0</v>
      </c>
      <c r="HO213" s="144">
        <f t="shared" si="38"/>
        <v>0</v>
      </c>
      <c r="HP213" s="136" t="str">
        <f t="shared" si="39"/>
        <v xml:space="preserve"> </v>
      </c>
      <c r="HQ213" s="164" t="str">
        <f>IFERROR(IF($M213='Progress check conditions'!$N$4,VLOOKUP($HP213,'Progress check conditions'!$S$4:$T$6,2,TRUE),IF($M213='Progress check conditions'!$N$7,VLOOKUP($HP213,'Progress check conditions'!$S$7:$T$9,2,TRUE),IF($M213='Progress check conditions'!$N$10,VLOOKUP($HP213,'Progress check conditions'!$S$10:$T$12,2,TRUE),IF($M213='Progress check conditions'!$N$13,VLOOKUP($HP213,'Progress check conditions'!$S$13:$T$15,2,TRUE),IF($M213='Progress check conditions'!$N$16,VLOOKUP($HP213,'Progress check conditions'!$S$16:$T$18,2,TRUE),IF($M213='Progress check conditions'!$N$19,VLOOKUP($HP213,'Progress check conditions'!$S$19:$T$21,2,TRUE),VLOOKUP($HP213,'Progress check conditions'!$S$22:$T$24,2,TRUE))))))),"No judgement")</f>
        <v>No judgement</v>
      </c>
      <c r="HR213" s="115"/>
      <c r="HS213" s="116"/>
      <c r="HT213" s="117"/>
    </row>
    <row r="214" spans="1:228" x14ac:dyDescent="0.3">
      <c r="A214" s="156"/>
      <c r="B214" s="110"/>
      <c r="C214" s="111"/>
      <c r="D214" s="109"/>
      <c r="E214" s="112"/>
      <c r="F214" s="112"/>
      <c r="G214" s="112"/>
      <c r="H214" s="112"/>
      <c r="I214" s="113"/>
      <c r="J214" s="109"/>
      <c r="K214" s="113"/>
      <c r="L214" s="118"/>
      <c r="M214" s="114"/>
      <c r="N214" s="1"/>
      <c r="O214" s="5"/>
      <c r="P214" s="8"/>
      <c r="Q214" s="6"/>
      <c r="R214" s="5"/>
      <c r="S214" s="9"/>
      <c r="T214" s="1"/>
      <c r="U214" s="4"/>
      <c r="V214" s="8"/>
      <c r="W214" s="6"/>
      <c r="X214" s="4"/>
      <c r="Y214" s="9"/>
      <c r="Z214" s="1"/>
      <c r="AA214" s="4"/>
      <c r="AB214" s="8"/>
      <c r="AC214" s="6"/>
      <c r="AD214" s="4"/>
      <c r="AE214" s="9"/>
      <c r="AF214" s="1"/>
      <c r="AG214" s="3"/>
      <c r="AH214" s="7"/>
      <c r="AI214" s="3"/>
      <c r="AJ214" s="4"/>
      <c r="AK214" s="15"/>
      <c r="AL214" s="1"/>
      <c r="AM214" s="3"/>
      <c r="AN214" s="7"/>
      <c r="AO214" s="3"/>
      <c r="AP214" s="4"/>
      <c r="AQ214" s="15"/>
      <c r="AR214" s="1"/>
      <c r="AS214" s="3"/>
      <c r="AT214" s="43"/>
      <c r="AU214" s="130">
        <f>'Multipliers for tiers'!$C$4*SUM(N214,Q214,T214,W214,AF214,AC214,AI214,Z214,AL214,AO214,AR214)+'Multipliers for tiers'!$C$5*SUM(O214,R214,U214,X214,AG214,AD214,AJ214,AA214,AM214,AP214,AS214)+'Multipliers for tiers'!$C$6*SUM(P214,S214,V214,Y214,AH214,AE214,AK214,AB214,AN214,AQ214,AT214)</f>
        <v>0</v>
      </c>
      <c r="AV214" s="141">
        <f t="shared" si="30"/>
        <v>0</v>
      </c>
      <c r="AW214" s="151" t="str">
        <f t="shared" si="31"/>
        <v xml:space="preserve"> </v>
      </c>
      <c r="AX214" s="164" t="str">
        <f>IFERROR(IF($M214='Progress check conditions'!$B$4,VLOOKUP($AW214,'Progress check conditions'!$C$4:$D$6,2,TRUE),IF($M214='Progress check conditions'!$B$7,VLOOKUP($AW214,'Progress check conditions'!$C$7:$D$9,2,TRUE),IF($M214='Progress check conditions'!$B$10,VLOOKUP($AW214,'Progress check conditions'!$C$10:$D$12,2,TRUE),IF($M214='Progress check conditions'!$B$13,VLOOKUP($AW214,'Progress check conditions'!$C$13:$D$15,2,TRUE),IF($M214='Progress check conditions'!$B$16,VLOOKUP($AW214,'Progress check conditions'!$C$16:$D$18,2,TRUE),IF($M214='Progress check conditions'!$B$19,VLOOKUP($AW214,'Progress check conditions'!$C$19:$D$21,2,TRUE),VLOOKUP($AW214,'Progress check conditions'!$C$22:$D$24,2,TRUE))))))),"No judgement")</f>
        <v>No judgement</v>
      </c>
      <c r="AY214" s="115"/>
      <c r="AZ214" s="116"/>
      <c r="BA214" s="117"/>
      <c r="BB214" s="6"/>
      <c r="BC214" s="5"/>
      <c r="BD214" s="8"/>
      <c r="BE214" s="6"/>
      <c r="BF214" s="5"/>
      <c r="BG214" s="9"/>
      <c r="BH214" s="1"/>
      <c r="BI214" s="4"/>
      <c r="BJ214" s="8"/>
      <c r="BK214" s="6"/>
      <c r="BL214" s="4"/>
      <c r="BM214" s="9"/>
      <c r="BN214" s="1"/>
      <c r="BO214" s="4"/>
      <c r="BP214" s="8"/>
      <c r="BQ214" s="6"/>
      <c r="BR214" s="4"/>
      <c r="BS214" s="9"/>
      <c r="BT214" s="1"/>
      <c r="BU214" s="3"/>
      <c r="BV214" s="7"/>
      <c r="BW214" s="3"/>
      <c r="BX214" s="4"/>
      <c r="BY214" s="15"/>
      <c r="BZ214" s="1"/>
      <c r="CA214" s="3"/>
      <c r="CB214" s="7"/>
      <c r="CC214" s="3"/>
      <c r="CD214" s="4"/>
      <c r="CE214" s="15"/>
      <c r="CF214" s="1"/>
      <c r="CG214" s="3"/>
      <c r="CH214" s="7"/>
      <c r="CI214" s="2"/>
      <c r="CJ214" s="4"/>
      <c r="CK214" s="19"/>
      <c r="CL214" s="3"/>
      <c r="CM214" s="4"/>
      <c r="CN214" s="15"/>
      <c r="CO214" s="130">
        <f>'Multipliers for tiers'!$F$4*SUM(BB214,BE214,BH214,BK214,BN214,BQ214,BZ214,BW214,CC214,BT214,CF214,CI214,CL214)+'Multipliers for tiers'!$F$5*SUM(BC214,BF214,BI214,BL214,BO214,BR214,CA214,BX214,CD214,BU214,CG214,CJ214,CM214)+'Multipliers for tiers'!$F$6*SUM(BD214,BG214,BJ214,BM214,BP214,BS214,CB214,BY214,CE214,BV214,CH214,CK214,CN214)</f>
        <v>0</v>
      </c>
      <c r="CP214" s="144">
        <f t="shared" si="32"/>
        <v>0</v>
      </c>
      <c r="CQ214" s="133" t="str">
        <f t="shared" si="33"/>
        <v xml:space="preserve"> </v>
      </c>
      <c r="CR214" s="164" t="str">
        <f>IFERROR(IF($M214='Progress check conditions'!$F$4,VLOOKUP($CQ214,'Progress check conditions'!$G$4:$H$6,2,TRUE),IF($M214='Progress check conditions'!$F$7,VLOOKUP($CQ214,'Progress check conditions'!$G$7:$H$9,2,TRUE),IF($M214='Progress check conditions'!$F$10,VLOOKUP($CQ214,'Progress check conditions'!$G$10:$H$12,2,TRUE),IF($M214='Progress check conditions'!$F$13,VLOOKUP($CQ214,'Progress check conditions'!$G$13:$H$15,2,TRUE),IF($M214='Progress check conditions'!$F$16,VLOOKUP($CQ214,'Progress check conditions'!$G$16:$H$18,2,TRUE),IF($M214='Progress check conditions'!$F$19,VLOOKUP($CQ214,'Progress check conditions'!$G$19:$H$21,2,TRUE),VLOOKUP($CQ214,'Progress check conditions'!$G$22:$H$24,2,TRUE))))))),"No judgement")</f>
        <v>No judgement</v>
      </c>
      <c r="CS214" s="115"/>
      <c r="CT214" s="116"/>
      <c r="CU214" s="117"/>
      <c r="CV214" s="1"/>
      <c r="CW214" s="5"/>
      <c r="CX214" s="8"/>
      <c r="CY214" s="6"/>
      <c r="CZ214" s="5"/>
      <c r="DA214" s="9"/>
      <c r="DB214" s="1"/>
      <c r="DC214" s="4"/>
      <c r="DD214" s="8"/>
      <c r="DE214" s="6"/>
      <c r="DF214" s="4"/>
      <c r="DG214" s="9"/>
      <c r="DH214" s="1"/>
      <c r="DI214" s="4"/>
      <c r="DJ214" s="8"/>
      <c r="DK214" s="6"/>
      <c r="DL214" s="4"/>
      <c r="DM214" s="9"/>
      <c r="DN214" s="1"/>
      <c r="DO214" s="3"/>
      <c r="DP214" s="7"/>
      <c r="DQ214" s="3"/>
      <c r="DR214" s="4"/>
      <c r="DS214" s="15"/>
      <c r="DT214" s="1"/>
      <c r="DU214" s="3"/>
      <c r="DV214" s="7"/>
      <c r="DW214" s="3"/>
      <c r="DX214" s="4"/>
      <c r="DY214" s="15"/>
      <c r="DZ214" s="1"/>
      <c r="EA214" s="3"/>
      <c r="EB214" s="7"/>
      <c r="EC214" s="3"/>
      <c r="ED214" s="4"/>
      <c r="EE214" s="15"/>
      <c r="EF214" s="130">
        <f>'Multipliers for tiers'!$I$4*SUM(CV214,CY214,DB214,DE214,DH214,DQ214,DN214,DT214,DK214,DW214,DZ214,EC214)+'Multipliers for tiers'!$I$5*SUM(CW214,CZ214,DC214,DF214,DI214,DR214,DO214,DU214,DL214,DX214,EA214,ED214)+'Multipliers for tiers'!$I$6*SUM(CX214,DA214,DD214,DG214,DJ214,DS214,DP214,DV214,DM214,DY214,EB214,EE214)</f>
        <v>0</v>
      </c>
      <c r="EG214" s="144">
        <f t="shared" si="34"/>
        <v>0</v>
      </c>
      <c r="EH214" s="133" t="str">
        <f t="shared" si="35"/>
        <v xml:space="preserve"> </v>
      </c>
      <c r="EI214" s="164" t="str">
        <f>IFERROR(IF($M214='Progress check conditions'!$J$4,VLOOKUP($EH214,'Progress check conditions'!$K$4:$L$6,2,TRUE),IF($M214='Progress check conditions'!$J$7,VLOOKUP($EH214,'Progress check conditions'!$K$7:$L$9,2,TRUE),IF($M214='Progress check conditions'!$J$10,VLOOKUP($EH214,'Progress check conditions'!$K$10:$L$12,2,TRUE),IF($M214='Progress check conditions'!$J$13,VLOOKUP($EH214,'Progress check conditions'!$K$13:$L$15,2,TRUE),IF($M214='Progress check conditions'!$J$16,VLOOKUP($EH214,'Progress check conditions'!$K$16:$L$18,2,TRUE),IF($M214='Progress check conditions'!$J$19,VLOOKUP($EH214,'Progress check conditions'!$K$19:$L$21,2,TRUE),VLOOKUP($EH214,'Progress check conditions'!$K$22:$L$24,2,TRUE))))))),"No judgement")</f>
        <v>No judgement</v>
      </c>
      <c r="EJ214" s="115"/>
      <c r="EK214" s="116"/>
      <c r="EL214" s="117"/>
      <c r="EM214" s="1"/>
      <c r="EN214" s="4"/>
      <c r="EO214" s="16"/>
      <c r="EP214" s="8"/>
      <c r="EQ214" s="6"/>
      <c r="ER214" s="6"/>
      <c r="ES214" s="6"/>
      <c r="ET214" s="5"/>
      <c r="EU214" s="1"/>
      <c r="EV214" s="4"/>
      <c r="EW214" s="16"/>
      <c r="EX214" s="8"/>
      <c r="EY214" s="6"/>
      <c r="EZ214" s="4"/>
      <c r="FA214" s="16"/>
      <c r="FB214" s="9"/>
      <c r="FC214" s="1"/>
      <c r="FD214" s="4"/>
      <c r="FE214" s="16"/>
      <c r="FF214" s="8"/>
      <c r="FG214" s="6"/>
      <c r="FH214" s="4"/>
      <c r="FI214" s="16"/>
      <c r="FJ214" s="9"/>
      <c r="FK214" s="1"/>
      <c r="FL214" s="4"/>
      <c r="FM214" s="16"/>
      <c r="FN214" s="7"/>
      <c r="FO214" s="3"/>
      <c r="FP214" s="5"/>
      <c r="FQ214" s="5"/>
      <c r="FR214" s="15"/>
      <c r="FS214" s="1"/>
      <c r="FT214" s="4"/>
      <c r="FU214" s="16"/>
      <c r="FV214" s="7"/>
      <c r="FW214" s="3"/>
      <c r="FX214" s="5"/>
      <c r="FY214" s="5"/>
      <c r="FZ214" s="15"/>
      <c r="GA214" s="1"/>
      <c r="GB214" s="4"/>
      <c r="GC214" s="4"/>
      <c r="GD214" s="7"/>
      <c r="GE214" s="3"/>
      <c r="GF214" s="5"/>
      <c r="GG214" s="5"/>
      <c r="GH214" s="15"/>
      <c r="GI214" s="130">
        <f>'Multipliers for tiers'!$L$4*SUM(EM214,EQ214,EU214,EY214,FC214,FG214,FK214,FO214,FS214,FW214,GA214,GE214)+'Multipliers for tiers'!$L$5*SUM(EN214,ER214,EV214,EZ214,FD214,FH214,FL214,FP214,FT214,FX214,GB214,GF214)+'Multipliers for tiers'!$L$6*SUM(EO214,ES214,EW214,FA214,FE214,FI214,FM214,FQ214,FU214,FY214,GC214,GG214)+'Multipliers for tiers'!$L$7*SUM(EP214,ET214,EX214,FB214,FF214,FJ214,FN214,FR214,FV214,FZ214,GD214,GH214)</f>
        <v>0</v>
      </c>
      <c r="GJ214" s="144">
        <f t="shared" si="36"/>
        <v>0</v>
      </c>
      <c r="GK214" s="136" t="str">
        <f t="shared" si="37"/>
        <v xml:space="preserve"> </v>
      </c>
      <c r="GL214" s="164" t="str">
        <f>IFERROR(IF($M214='Progress check conditions'!$N$4,VLOOKUP($GK214,'Progress check conditions'!$O$4:$P$6,2,TRUE),IF($M214='Progress check conditions'!$N$7,VLOOKUP($GK214,'Progress check conditions'!$O$7:$P$9,2,TRUE),IF($M214='Progress check conditions'!$N$10,VLOOKUP($GK214,'Progress check conditions'!$O$10:$P$12,2,TRUE),IF($M214='Progress check conditions'!$N$13,VLOOKUP($GK214,'Progress check conditions'!$O$13:$P$15,2,TRUE),IF($M214='Progress check conditions'!$N$16,VLOOKUP($GK214,'Progress check conditions'!$O$16:$P$18,2,TRUE),IF($M214='Progress check conditions'!$N$19,VLOOKUP($GK214,'Progress check conditions'!$O$19:$P$21,2,TRUE),VLOOKUP($GK214,'Progress check conditions'!$O$22:$P$24,2,TRUE))))))),"No judgement")</f>
        <v>No judgement</v>
      </c>
      <c r="GM214" s="115"/>
      <c r="GN214" s="116"/>
      <c r="GO214" s="117"/>
      <c r="GP214" s="1"/>
      <c r="GQ214" s="4"/>
      <c r="GR214" s="4"/>
      <c r="GS214" s="8"/>
      <c r="GT214" s="6"/>
      <c r="GU214" s="6"/>
      <c r="GV214" s="6"/>
      <c r="GW214" s="5"/>
      <c r="GX214" s="1"/>
      <c r="GY214" s="4"/>
      <c r="GZ214" s="4"/>
      <c r="HA214" s="8"/>
      <c r="HB214" s="6"/>
      <c r="HC214" s="4"/>
      <c r="HD214" s="4"/>
      <c r="HE214" s="9"/>
      <c r="HF214" s="1"/>
      <c r="HG214" s="4"/>
      <c r="HH214" s="4"/>
      <c r="HI214" s="8"/>
      <c r="HJ214" s="6"/>
      <c r="HK214" s="4"/>
      <c r="HL214" s="4"/>
      <c r="HM214" s="9"/>
      <c r="HN214" s="130">
        <f>'Multipliers for tiers'!$O$4*SUM(GP214,GT214,GX214,HB214,HF214,HJ214)+'Multipliers for tiers'!$O$5*SUM(GQ214,GU214,GY214,HC214,HG214,HK214)+'Multipliers for tiers'!$O$6*SUM(GR214,GV214,GZ214,HD214,HH214,HL214)+'Multipliers for tiers'!$O$7*SUM(GS214,GW214,HA214,HE214,HI214,HM214)</f>
        <v>0</v>
      </c>
      <c r="HO214" s="144">
        <f t="shared" si="38"/>
        <v>0</v>
      </c>
      <c r="HP214" s="136" t="str">
        <f t="shared" si="39"/>
        <v xml:space="preserve"> </v>
      </c>
      <c r="HQ214" s="164" t="str">
        <f>IFERROR(IF($M214='Progress check conditions'!$N$4,VLOOKUP($HP214,'Progress check conditions'!$S$4:$T$6,2,TRUE),IF($M214='Progress check conditions'!$N$7,VLOOKUP($HP214,'Progress check conditions'!$S$7:$T$9,2,TRUE),IF($M214='Progress check conditions'!$N$10,VLOOKUP($HP214,'Progress check conditions'!$S$10:$T$12,2,TRUE),IF($M214='Progress check conditions'!$N$13,VLOOKUP($HP214,'Progress check conditions'!$S$13:$T$15,2,TRUE),IF($M214='Progress check conditions'!$N$16,VLOOKUP($HP214,'Progress check conditions'!$S$16:$T$18,2,TRUE),IF($M214='Progress check conditions'!$N$19,VLOOKUP($HP214,'Progress check conditions'!$S$19:$T$21,2,TRUE),VLOOKUP($HP214,'Progress check conditions'!$S$22:$T$24,2,TRUE))))))),"No judgement")</f>
        <v>No judgement</v>
      </c>
      <c r="HR214" s="115"/>
      <c r="HS214" s="116"/>
      <c r="HT214" s="117"/>
    </row>
    <row r="215" spans="1:228" x14ac:dyDescent="0.3">
      <c r="A215" s="156"/>
      <c r="B215" s="110"/>
      <c r="C215" s="111"/>
      <c r="D215" s="109"/>
      <c r="E215" s="112"/>
      <c r="F215" s="112"/>
      <c r="G215" s="112"/>
      <c r="H215" s="112"/>
      <c r="I215" s="113"/>
      <c r="J215" s="109"/>
      <c r="K215" s="113"/>
      <c r="L215" s="118"/>
      <c r="M215" s="114"/>
      <c r="N215" s="1"/>
      <c r="O215" s="5"/>
      <c r="P215" s="8"/>
      <c r="Q215" s="6"/>
      <c r="R215" s="5"/>
      <c r="S215" s="9"/>
      <c r="T215" s="1"/>
      <c r="U215" s="4"/>
      <c r="V215" s="8"/>
      <c r="W215" s="6"/>
      <c r="X215" s="4"/>
      <c r="Y215" s="9"/>
      <c r="Z215" s="1"/>
      <c r="AA215" s="4"/>
      <c r="AB215" s="8"/>
      <c r="AC215" s="6"/>
      <c r="AD215" s="4"/>
      <c r="AE215" s="9"/>
      <c r="AF215" s="1"/>
      <c r="AG215" s="3"/>
      <c r="AH215" s="7"/>
      <c r="AI215" s="3"/>
      <c r="AJ215" s="4"/>
      <c r="AK215" s="15"/>
      <c r="AL215" s="1"/>
      <c r="AM215" s="3"/>
      <c r="AN215" s="7"/>
      <c r="AO215" s="3"/>
      <c r="AP215" s="4"/>
      <c r="AQ215" s="15"/>
      <c r="AR215" s="1"/>
      <c r="AS215" s="3"/>
      <c r="AT215" s="43"/>
      <c r="AU215" s="130">
        <f>'Multipliers for tiers'!$C$4*SUM(N215,Q215,T215,W215,AF215,AC215,AI215,Z215,AL215,AO215,AR215)+'Multipliers for tiers'!$C$5*SUM(O215,R215,U215,X215,AG215,AD215,AJ215,AA215,AM215,AP215,AS215)+'Multipliers for tiers'!$C$6*SUM(P215,S215,V215,Y215,AH215,AE215,AK215,AB215,AN215,AQ215,AT215)</f>
        <v>0</v>
      </c>
      <c r="AV215" s="141">
        <f t="shared" si="30"/>
        <v>0</v>
      </c>
      <c r="AW215" s="151" t="str">
        <f t="shared" si="31"/>
        <v xml:space="preserve"> </v>
      </c>
      <c r="AX215" s="164" t="str">
        <f>IFERROR(IF($M215='Progress check conditions'!$B$4,VLOOKUP($AW215,'Progress check conditions'!$C$4:$D$6,2,TRUE),IF($M215='Progress check conditions'!$B$7,VLOOKUP($AW215,'Progress check conditions'!$C$7:$D$9,2,TRUE),IF($M215='Progress check conditions'!$B$10,VLOOKUP($AW215,'Progress check conditions'!$C$10:$D$12,2,TRUE),IF($M215='Progress check conditions'!$B$13,VLOOKUP($AW215,'Progress check conditions'!$C$13:$D$15,2,TRUE),IF($M215='Progress check conditions'!$B$16,VLOOKUP($AW215,'Progress check conditions'!$C$16:$D$18,2,TRUE),IF($M215='Progress check conditions'!$B$19,VLOOKUP($AW215,'Progress check conditions'!$C$19:$D$21,2,TRUE),VLOOKUP($AW215,'Progress check conditions'!$C$22:$D$24,2,TRUE))))))),"No judgement")</f>
        <v>No judgement</v>
      </c>
      <c r="AY215" s="115"/>
      <c r="AZ215" s="116"/>
      <c r="BA215" s="117"/>
      <c r="BB215" s="6"/>
      <c r="BC215" s="5"/>
      <c r="BD215" s="8"/>
      <c r="BE215" s="6"/>
      <c r="BF215" s="5"/>
      <c r="BG215" s="9"/>
      <c r="BH215" s="1"/>
      <c r="BI215" s="4"/>
      <c r="BJ215" s="8"/>
      <c r="BK215" s="6"/>
      <c r="BL215" s="4"/>
      <c r="BM215" s="9"/>
      <c r="BN215" s="1"/>
      <c r="BO215" s="4"/>
      <c r="BP215" s="8"/>
      <c r="BQ215" s="6"/>
      <c r="BR215" s="4"/>
      <c r="BS215" s="9"/>
      <c r="BT215" s="1"/>
      <c r="BU215" s="3"/>
      <c r="BV215" s="7"/>
      <c r="BW215" s="3"/>
      <c r="BX215" s="4"/>
      <c r="BY215" s="15"/>
      <c r="BZ215" s="1"/>
      <c r="CA215" s="3"/>
      <c r="CB215" s="7"/>
      <c r="CC215" s="3"/>
      <c r="CD215" s="4"/>
      <c r="CE215" s="15"/>
      <c r="CF215" s="1"/>
      <c r="CG215" s="3"/>
      <c r="CH215" s="7"/>
      <c r="CI215" s="2"/>
      <c r="CJ215" s="4"/>
      <c r="CK215" s="19"/>
      <c r="CL215" s="3"/>
      <c r="CM215" s="4"/>
      <c r="CN215" s="15"/>
      <c r="CO215" s="130">
        <f>'Multipliers for tiers'!$F$4*SUM(BB215,BE215,BH215,BK215,BN215,BQ215,BZ215,BW215,CC215,BT215,CF215,CI215,CL215)+'Multipliers for tiers'!$F$5*SUM(BC215,BF215,BI215,BL215,BO215,BR215,CA215,BX215,CD215,BU215,CG215,CJ215,CM215)+'Multipliers for tiers'!$F$6*SUM(BD215,BG215,BJ215,BM215,BP215,BS215,CB215,BY215,CE215,BV215,CH215,CK215,CN215)</f>
        <v>0</v>
      </c>
      <c r="CP215" s="144">
        <f t="shared" si="32"/>
        <v>0</v>
      </c>
      <c r="CQ215" s="133" t="str">
        <f t="shared" si="33"/>
        <v xml:space="preserve"> </v>
      </c>
      <c r="CR215" s="164" t="str">
        <f>IFERROR(IF($M215='Progress check conditions'!$F$4,VLOOKUP($CQ215,'Progress check conditions'!$G$4:$H$6,2,TRUE),IF($M215='Progress check conditions'!$F$7,VLOOKUP($CQ215,'Progress check conditions'!$G$7:$H$9,2,TRUE),IF($M215='Progress check conditions'!$F$10,VLOOKUP($CQ215,'Progress check conditions'!$G$10:$H$12,2,TRUE),IF($M215='Progress check conditions'!$F$13,VLOOKUP($CQ215,'Progress check conditions'!$G$13:$H$15,2,TRUE),IF($M215='Progress check conditions'!$F$16,VLOOKUP($CQ215,'Progress check conditions'!$G$16:$H$18,2,TRUE),IF($M215='Progress check conditions'!$F$19,VLOOKUP($CQ215,'Progress check conditions'!$G$19:$H$21,2,TRUE),VLOOKUP($CQ215,'Progress check conditions'!$G$22:$H$24,2,TRUE))))))),"No judgement")</f>
        <v>No judgement</v>
      </c>
      <c r="CS215" s="115"/>
      <c r="CT215" s="116"/>
      <c r="CU215" s="117"/>
      <c r="CV215" s="1"/>
      <c r="CW215" s="5"/>
      <c r="CX215" s="8"/>
      <c r="CY215" s="6"/>
      <c r="CZ215" s="5"/>
      <c r="DA215" s="9"/>
      <c r="DB215" s="1"/>
      <c r="DC215" s="4"/>
      <c r="DD215" s="8"/>
      <c r="DE215" s="6"/>
      <c r="DF215" s="4"/>
      <c r="DG215" s="9"/>
      <c r="DH215" s="1"/>
      <c r="DI215" s="4"/>
      <c r="DJ215" s="8"/>
      <c r="DK215" s="6"/>
      <c r="DL215" s="4"/>
      <c r="DM215" s="9"/>
      <c r="DN215" s="1"/>
      <c r="DO215" s="3"/>
      <c r="DP215" s="7"/>
      <c r="DQ215" s="3"/>
      <c r="DR215" s="4"/>
      <c r="DS215" s="15"/>
      <c r="DT215" s="1"/>
      <c r="DU215" s="3"/>
      <c r="DV215" s="7"/>
      <c r="DW215" s="3"/>
      <c r="DX215" s="4"/>
      <c r="DY215" s="15"/>
      <c r="DZ215" s="1"/>
      <c r="EA215" s="3"/>
      <c r="EB215" s="7"/>
      <c r="EC215" s="3"/>
      <c r="ED215" s="4"/>
      <c r="EE215" s="15"/>
      <c r="EF215" s="130">
        <f>'Multipliers for tiers'!$I$4*SUM(CV215,CY215,DB215,DE215,DH215,DQ215,DN215,DT215,DK215,DW215,DZ215,EC215)+'Multipliers for tiers'!$I$5*SUM(CW215,CZ215,DC215,DF215,DI215,DR215,DO215,DU215,DL215,DX215,EA215,ED215)+'Multipliers for tiers'!$I$6*SUM(CX215,DA215,DD215,DG215,DJ215,DS215,DP215,DV215,DM215,DY215,EB215,EE215)</f>
        <v>0</v>
      </c>
      <c r="EG215" s="144">
        <f t="shared" si="34"/>
        <v>0</v>
      </c>
      <c r="EH215" s="133" t="str">
        <f t="shared" si="35"/>
        <v xml:space="preserve"> </v>
      </c>
      <c r="EI215" s="164" t="str">
        <f>IFERROR(IF($M215='Progress check conditions'!$J$4,VLOOKUP($EH215,'Progress check conditions'!$K$4:$L$6,2,TRUE),IF($M215='Progress check conditions'!$J$7,VLOOKUP($EH215,'Progress check conditions'!$K$7:$L$9,2,TRUE),IF($M215='Progress check conditions'!$J$10,VLOOKUP($EH215,'Progress check conditions'!$K$10:$L$12,2,TRUE),IF($M215='Progress check conditions'!$J$13,VLOOKUP($EH215,'Progress check conditions'!$K$13:$L$15,2,TRUE),IF($M215='Progress check conditions'!$J$16,VLOOKUP($EH215,'Progress check conditions'!$K$16:$L$18,2,TRUE),IF($M215='Progress check conditions'!$J$19,VLOOKUP($EH215,'Progress check conditions'!$K$19:$L$21,2,TRUE),VLOOKUP($EH215,'Progress check conditions'!$K$22:$L$24,2,TRUE))))))),"No judgement")</f>
        <v>No judgement</v>
      </c>
      <c r="EJ215" s="115"/>
      <c r="EK215" s="116"/>
      <c r="EL215" s="117"/>
      <c r="EM215" s="1"/>
      <c r="EN215" s="4"/>
      <c r="EO215" s="16"/>
      <c r="EP215" s="8"/>
      <c r="EQ215" s="6"/>
      <c r="ER215" s="6"/>
      <c r="ES215" s="6"/>
      <c r="ET215" s="5"/>
      <c r="EU215" s="1"/>
      <c r="EV215" s="4"/>
      <c r="EW215" s="16"/>
      <c r="EX215" s="8"/>
      <c r="EY215" s="6"/>
      <c r="EZ215" s="4"/>
      <c r="FA215" s="16"/>
      <c r="FB215" s="9"/>
      <c r="FC215" s="1"/>
      <c r="FD215" s="4"/>
      <c r="FE215" s="16"/>
      <c r="FF215" s="8"/>
      <c r="FG215" s="6"/>
      <c r="FH215" s="4"/>
      <c r="FI215" s="16"/>
      <c r="FJ215" s="9"/>
      <c r="FK215" s="1"/>
      <c r="FL215" s="4"/>
      <c r="FM215" s="16"/>
      <c r="FN215" s="7"/>
      <c r="FO215" s="3"/>
      <c r="FP215" s="5"/>
      <c r="FQ215" s="5"/>
      <c r="FR215" s="15"/>
      <c r="FS215" s="1"/>
      <c r="FT215" s="4"/>
      <c r="FU215" s="16"/>
      <c r="FV215" s="7"/>
      <c r="FW215" s="3"/>
      <c r="FX215" s="5"/>
      <c r="FY215" s="5"/>
      <c r="FZ215" s="15"/>
      <c r="GA215" s="1"/>
      <c r="GB215" s="4"/>
      <c r="GC215" s="4"/>
      <c r="GD215" s="7"/>
      <c r="GE215" s="3"/>
      <c r="GF215" s="5"/>
      <c r="GG215" s="5"/>
      <c r="GH215" s="15"/>
      <c r="GI215" s="130">
        <f>'Multipliers for tiers'!$L$4*SUM(EM215,EQ215,EU215,EY215,FC215,FG215,FK215,FO215,FS215,FW215,GA215,GE215)+'Multipliers for tiers'!$L$5*SUM(EN215,ER215,EV215,EZ215,FD215,FH215,FL215,FP215,FT215,FX215,GB215,GF215)+'Multipliers for tiers'!$L$6*SUM(EO215,ES215,EW215,FA215,FE215,FI215,FM215,FQ215,FU215,FY215,GC215,GG215)+'Multipliers for tiers'!$L$7*SUM(EP215,ET215,EX215,FB215,FF215,FJ215,FN215,FR215,FV215,FZ215,GD215,GH215)</f>
        <v>0</v>
      </c>
      <c r="GJ215" s="144">
        <f t="shared" si="36"/>
        <v>0</v>
      </c>
      <c r="GK215" s="136" t="str">
        <f t="shared" si="37"/>
        <v xml:space="preserve"> </v>
      </c>
      <c r="GL215" s="164" t="str">
        <f>IFERROR(IF($M215='Progress check conditions'!$N$4,VLOOKUP($GK215,'Progress check conditions'!$O$4:$P$6,2,TRUE),IF($M215='Progress check conditions'!$N$7,VLOOKUP($GK215,'Progress check conditions'!$O$7:$P$9,2,TRUE),IF($M215='Progress check conditions'!$N$10,VLOOKUP($GK215,'Progress check conditions'!$O$10:$P$12,2,TRUE),IF($M215='Progress check conditions'!$N$13,VLOOKUP($GK215,'Progress check conditions'!$O$13:$P$15,2,TRUE),IF($M215='Progress check conditions'!$N$16,VLOOKUP($GK215,'Progress check conditions'!$O$16:$P$18,2,TRUE),IF($M215='Progress check conditions'!$N$19,VLOOKUP($GK215,'Progress check conditions'!$O$19:$P$21,2,TRUE),VLOOKUP($GK215,'Progress check conditions'!$O$22:$P$24,2,TRUE))))))),"No judgement")</f>
        <v>No judgement</v>
      </c>
      <c r="GM215" s="115"/>
      <c r="GN215" s="116"/>
      <c r="GO215" s="117"/>
      <c r="GP215" s="1"/>
      <c r="GQ215" s="4"/>
      <c r="GR215" s="4"/>
      <c r="GS215" s="8"/>
      <c r="GT215" s="6"/>
      <c r="GU215" s="6"/>
      <c r="GV215" s="6"/>
      <c r="GW215" s="5"/>
      <c r="GX215" s="1"/>
      <c r="GY215" s="4"/>
      <c r="GZ215" s="4"/>
      <c r="HA215" s="8"/>
      <c r="HB215" s="6"/>
      <c r="HC215" s="4"/>
      <c r="HD215" s="4"/>
      <c r="HE215" s="9"/>
      <c r="HF215" s="1"/>
      <c r="HG215" s="4"/>
      <c r="HH215" s="4"/>
      <c r="HI215" s="8"/>
      <c r="HJ215" s="6"/>
      <c r="HK215" s="4"/>
      <c r="HL215" s="4"/>
      <c r="HM215" s="9"/>
      <c r="HN215" s="130">
        <f>'Multipliers for tiers'!$O$4*SUM(GP215,GT215,GX215,HB215,HF215,HJ215)+'Multipliers for tiers'!$O$5*SUM(GQ215,GU215,GY215,HC215,HG215,HK215)+'Multipliers for tiers'!$O$6*SUM(GR215,GV215,GZ215,HD215,HH215,HL215)+'Multipliers for tiers'!$O$7*SUM(GS215,GW215,HA215,HE215,HI215,HM215)</f>
        <v>0</v>
      </c>
      <c r="HO215" s="144">
        <f t="shared" si="38"/>
        <v>0</v>
      </c>
      <c r="HP215" s="136" t="str">
        <f t="shared" si="39"/>
        <v xml:space="preserve"> </v>
      </c>
      <c r="HQ215" s="164" t="str">
        <f>IFERROR(IF($M215='Progress check conditions'!$N$4,VLOOKUP($HP215,'Progress check conditions'!$S$4:$T$6,2,TRUE),IF($M215='Progress check conditions'!$N$7,VLOOKUP($HP215,'Progress check conditions'!$S$7:$T$9,2,TRUE),IF($M215='Progress check conditions'!$N$10,VLOOKUP($HP215,'Progress check conditions'!$S$10:$T$12,2,TRUE),IF($M215='Progress check conditions'!$N$13,VLOOKUP($HP215,'Progress check conditions'!$S$13:$T$15,2,TRUE),IF($M215='Progress check conditions'!$N$16,VLOOKUP($HP215,'Progress check conditions'!$S$16:$T$18,2,TRUE),IF($M215='Progress check conditions'!$N$19,VLOOKUP($HP215,'Progress check conditions'!$S$19:$T$21,2,TRUE),VLOOKUP($HP215,'Progress check conditions'!$S$22:$T$24,2,TRUE))))))),"No judgement")</f>
        <v>No judgement</v>
      </c>
      <c r="HR215" s="115"/>
      <c r="HS215" s="116"/>
      <c r="HT215" s="117"/>
    </row>
    <row r="216" spans="1:228" x14ac:dyDescent="0.3">
      <c r="A216" s="156"/>
      <c r="B216" s="110"/>
      <c r="C216" s="111"/>
      <c r="D216" s="109"/>
      <c r="E216" s="112"/>
      <c r="F216" s="112"/>
      <c r="G216" s="112"/>
      <c r="H216" s="112"/>
      <c r="I216" s="113"/>
      <c r="J216" s="109"/>
      <c r="K216" s="113"/>
      <c r="L216" s="118"/>
      <c r="M216" s="114"/>
      <c r="N216" s="1"/>
      <c r="O216" s="5"/>
      <c r="P216" s="8"/>
      <c r="Q216" s="6"/>
      <c r="R216" s="5"/>
      <c r="S216" s="9"/>
      <c r="T216" s="1"/>
      <c r="U216" s="4"/>
      <c r="V216" s="8"/>
      <c r="W216" s="6"/>
      <c r="X216" s="4"/>
      <c r="Y216" s="9"/>
      <c r="Z216" s="1"/>
      <c r="AA216" s="4"/>
      <c r="AB216" s="8"/>
      <c r="AC216" s="6"/>
      <c r="AD216" s="4"/>
      <c r="AE216" s="9"/>
      <c r="AF216" s="1"/>
      <c r="AG216" s="3"/>
      <c r="AH216" s="7"/>
      <c r="AI216" s="3"/>
      <c r="AJ216" s="4"/>
      <c r="AK216" s="15"/>
      <c r="AL216" s="1"/>
      <c r="AM216" s="3"/>
      <c r="AN216" s="7"/>
      <c r="AO216" s="3"/>
      <c r="AP216" s="4"/>
      <c r="AQ216" s="15"/>
      <c r="AR216" s="1"/>
      <c r="AS216" s="3"/>
      <c r="AT216" s="43"/>
      <c r="AU216" s="130">
        <f>'Multipliers for tiers'!$C$4*SUM(N216,Q216,T216,W216,AF216,AC216,AI216,Z216,AL216,AO216,AR216)+'Multipliers for tiers'!$C$5*SUM(O216,R216,U216,X216,AG216,AD216,AJ216,AA216,AM216,AP216,AS216)+'Multipliers for tiers'!$C$6*SUM(P216,S216,V216,Y216,AH216,AE216,AK216,AB216,AN216,AQ216,AT216)</f>
        <v>0</v>
      </c>
      <c r="AV216" s="141">
        <f t="shared" si="30"/>
        <v>0</v>
      </c>
      <c r="AW216" s="151" t="str">
        <f t="shared" si="31"/>
        <v xml:space="preserve"> </v>
      </c>
      <c r="AX216" s="164" t="str">
        <f>IFERROR(IF($M216='Progress check conditions'!$B$4,VLOOKUP($AW216,'Progress check conditions'!$C$4:$D$6,2,TRUE),IF($M216='Progress check conditions'!$B$7,VLOOKUP($AW216,'Progress check conditions'!$C$7:$D$9,2,TRUE),IF($M216='Progress check conditions'!$B$10,VLOOKUP($AW216,'Progress check conditions'!$C$10:$D$12,2,TRUE),IF($M216='Progress check conditions'!$B$13,VLOOKUP($AW216,'Progress check conditions'!$C$13:$D$15,2,TRUE),IF($M216='Progress check conditions'!$B$16,VLOOKUP($AW216,'Progress check conditions'!$C$16:$D$18,2,TRUE),IF($M216='Progress check conditions'!$B$19,VLOOKUP($AW216,'Progress check conditions'!$C$19:$D$21,2,TRUE),VLOOKUP($AW216,'Progress check conditions'!$C$22:$D$24,2,TRUE))))))),"No judgement")</f>
        <v>No judgement</v>
      </c>
      <c r="AY216" s="115"/>
      <c r="AZ216" s="116"/>
      <c r="BA216" s="117"/>
      <c r="BB216" s="6"/>
      <c r="BC216" s="5"/>
      <c r="BD216" s="8"/>
      <c r="BE216" s="6"/>
      <c r="BF216" s="5"/>
      <c r="BG216" s="9"/>
      <c r="BH216" s="1"/>
      <c r="BI216" s="4"/>
      <c r="BJ216" s="8"/>
      <c r="BK216" s="6"/>
      <c r="BL216" s="4"/>
      <c r="BM216" s="9"/>
      <c r="BN216" s="1"/>
      <c r="BO216" s="4"/>
      <c r="BP216" s="8"/>
      <c r="BQ216" s="6"/>
      <c r="BR216" s="4"/>
      <c r="BS216" s="9"/>
      <c r="BT216" s="1"/>
      <c r="BU216" s="3"/>
      <c r="BV216" s="7"/>
      <c r="BW216" s="3"/>
      <c r="BX216" s="4"/>
      <c r="BY216" s="15"/>
      <c r="BZ216" s="1"/>
      <c r="CA216" s="3"/>
      <c r="CB216" s="7"/>
      <c r="CC216" s="3"/>
      <c r="CD216" s="4"/>
      <c r="CE216" s="15"/>
      <c r="CF216" s="1"/>
      <c r="CG216" s="3"/>
      <c r="CH216" s="7"/>
      <c r="CI216" s="2"/>
      <c r="CJ216" s="4"/>
      <c r="CK216" s="19"/>
      <c r="CL216" s="3"/>
      <c r="CM216" s="4"/>
      <c r="CN216" s="15"/>
      <c r="CO216" s="130">
        <f>'Multipliers for tiers'!$F$4*SUM(BB216,BE216,BH216,BK216,BN216,BQ216,BZ216,BW216,CC216,BT216,CF216,CI216,CL216)+'Multipliers for tiers'!$F$5*SUM(BC216,BF216,BI216,BL216,BO216,BR216,CA216,BX216,CD216,BU216,CG216,CJ216,CM216)+'Multipliers for tiers'!$F$6*SUM(BD216,BG216,BJ216,BM216,BP216,BS216,CB216,BY216,CE216,BV216,CH216,CK216,CN216)</f>
        <v>0</v>
      </c>
      <c r="CP216" s="144">
        <f t="shared" si="32"/>
        <v>0</v>
      </c>
      <c r="CQ216" s="133" t="str">
        <f t="shared" si="33"/>
        <v xml:space="preserve"> </v>
      </c>
      <c r="CR216" s="164" t="str">
        <f>IFERROR(IF($M216='Progress check conditions'!$F$4,VLOOKUP($CQ216,'Progress check conditions'!$G$4:$H$6,2,TRUE),IF($M216='Progress check conditions'!$F$7,VLOOKUP($CQ216,'Progress check conditions'!$G$7:$H$9,2,TRUE),IF($M216='Progress check conditions'!$F$10,VLOOKUP($CQ216,'Progress check conditions'!$G$10:$H$12,2,TRUE),IF($M216='Progress check conditions'!$F$13,VLOOKUP($CQ216,'Progress check conditions'!$G$13:$H$15,2,TRUE),IF($M216='Progress check conditions'!$F$16,VLOOKUP($CQ216,'Progress check conditions'!$G$16:$H$18,2,TRUE),IF($M216='Progress check conditions'!$F$19,VLOOKUP($CQ216,'Progress check conditions'!$G$19:$H$21,2,TRUE),VLOOKUP($CQ216,'Progress check conditions'!$G$22:$H$24,2,TRUE))))))),"No judgement")</f>
        <v>No judgement</v>
      </c>
      <c r="CS216" s="115"/>
      <c r="CT216" s="116"/>
      <c r="CU216" s="117"/>
      <c r="CV216" s="1"/>
      <c r="CW216" s="5"/>
      <c r="CX216" s="8"/>
      <c r="CY216" s="6"/>
      <c r="CZ216" s="5"/>
      <c r="DA216" s="9"/>
      <c r="DB216" s="1"/>
      <c r="DC216" s="4"/>
      <c r="DD216" s="8"/>
      <c r="DE216" s="6"/>
      <c r="DF216" s="4"/>
      <c r="DG216" s="9"/>
      <c r="DH216" s="1"/>
      <c r="DI216" s="4"/>
      <c r="DJ216" s="8"/>
      <c r="DK216" s="6"/>
      <c r="DL216" s="4"/>
      <c r="DM216" s="9"/>
      <c r="DN216" s="1"/>
      <c r="DO216" s="3"/>
      <c r="DP216" s="7"/>
      <c r="DQ216" s="3"/>
      <c r="DR216" s="4"/>
      <c r="DS216" s="15"/>
      <c r="DT216" s="1"/>
      <c r="DU216" s="3"/>
      <c r="DV216" s="7"/>
      <c r="DW216" s="3"/>
      <c r="DX216" s="4"/>
      <c r="DY216" s="15"/>
      <c r="DZ216" s="1"/>
      <c r="EA216" s="3"/>
      <c r="EB216" s="7"/>
      <c r="EC216" s="3"/>
      <c r="ED216" s="4"/>
      <c r="EE216" s="15"/>
      <c r="EF216" s="130">
        <f>'Multipliers for tiers'!$I$4*SUM(CV216,CY216,DB216,DE216,DH216,DQ216,DN216,DT216,DK216,DW216,DZ216,EC216)+'Multipliers for tiers'!$I$5*SUM(CW216,CZ216,DC216,DF216,DI216,DR216,DO216,DU216,DL216,DX216,EA216,ED216)+'Multipliers for tiers'!$I$6*SUM(CX216,DA216,DD216,DG216,DJ216,DS216,DP216,DV216,DM216,DY216,EB216,EE216)</f>
        <v>0</v>
      </c>
      <c r="EG216" s="144">
        <f t="shared" si="34"/>
        <v>0</v>
      </c>
      <c r="EH216" s="133" t="str">
        <f t="shared" si="35"/>
        <v xml:space="preserve"> </v>
      </c>
      <c r="EI216" s="164" t="str">
        <f>IFERROR(IF($M216='Progress check conditions'!$J$4,VLOOKUP($EH216,'Progress check conditions'!$K$4:$L$6,2,TRUE),IF($M216='Progress check conditions'!$J$7,VLOOKUP($EH216,'Progress check conditions'!$K$7:$L$9,2,TRUE),IF($M216='Progress check conditions'!$J$10,VLOOKUP($EH216,'Progress check conditions'!$K$10:$L$12,2,TRUE),IF($M216='Progress check conditions'!$J$13,VLOOKUP($EH216,'Progress check conditions'!$K$13:$L$15,2,TRUE),IF($M216='Progress check conditions'!$J$16,VLOOKUP($EH216,'Progress check conditions'!$K$16:$L$18,2,TRUE),IF($M216='Progress check conditions'!$J$19,VLOOKUP($EH216,'Progress check conditions'!$K$19:$L$21,2,TRUE),VLOOKUP($EH216,'Progress check conditions'!$K$22:$L$24,2,TRUE))))))),"No judgement")</f>
        <v>No judgement</v>
      </c>
      <c r="EJ216" s="115"/>
      <c r="EK216" s="116"/>
      <c r="EL216" s="117"/>
      <c r="EM216" s="1"/>
      <c r="EN216" s="4"/>
      <c r="EO216" s="16"/>
      <c r="EP216" s="8"/>
      <c r="EQ216" s="6"/>
      <c r="ER216" s="6"/>
      <c r="ES216" s="6"/>
      <c r="ET216" s="5"/>
      <c r="EU216" s="1"/>
      <c r="EV216" s="4"/>
      <c r="EW216" s="16"/>
      <c r="EX216" s="8"/>
      <c r="EY216" s="6"/>
      <c r="EZ216" s="4"/>
      <c r="FA216" s="16"/>
      <c r="FB216" s="9"/>
      <c r="FC216" s="1"/>
      <c r="FD216" s="4"/>
      <c r="FE216" s="16"/>
      <c r="FF216" s="8"/>
      <c r="FG216" s="6"/>
      <c r="FH216" s="4"/>
      <c r="FI216" s="16"/>
      <c r="FJ216" s="9"/>
      <c r="FK216" s="1"/>
      <c r="FL216" s="4"/>
      <c r="FM216" s="16"/>
      <c r="FN216" s="7"/>
      <c r="FO216" s="3"/>
      <c r="FP216" s="5"/>
      <c r="FQ216" s="5"/>
      <c r="FR216" s="15"/>
      <c r="FS216" s="1"/>
      <c r="FT216" s="4"/>
      <c r="FU216" s="16"/>
      <c r="FV216" s="7"/>
      <c r="FW216" s="3"/>
      <c r="FX216" s="5"/>
      <c r="FY216" s="5"/>
      <c r="FZ216" s="15"/>
      <c r="GA216" s="1"/>
      <c r="GB216" s="4"/>
      <c r="GC216" s="4"/>
      <c r="GD216" s="7"/>
      <c r="GE216" s="3"/>
      <c r="GF216" s="5"/>
      <c r="GG216" s="5"/>
      <c r="GH216" s="15"/>
      <c r="GI216" s="130">
        <f>'Multipliers for tiers'!$L$4*SUM(EM216,EQ216,EU216,EY216,FC216,FG216,FK216,FO216,FS216,FW216,GA216,GE216)+'Multipliers for tiers'!$L$5*SUM(EN216,ER216,EV216,EZ216,FD216,FH216,FL216,FP216,FT216,FX216,GB216,GF216)+'Multipliers for tiers'!$L$6*SUM(EO216,ES216,EW216,FA216,FE216,FI216,FM216,FQ216,FU216,FY216,GC216,GG216)+'Multipliers for tiers'!$L$7*SUM(EP216,ET216,EX216,FB216,FF216,FJ216,FN216,FR216,FV216,FZ216,GD216,GH216)</f>
        <v>0</v>
      </c>
      <c r="GJ216" s="144">
        <f t="shared" si="36"/>
        <v>0</v>
      </c>
      <c r="GK216" s="136" t="str">
        <f t="shared" si="37"/>
        <v xml:space="preserve"> </v>
      </c>
      <c r="GL216" s="164" t="str">
        <f>IFERROR(IF($M216='Progress check conditions'!$N$4,VLOOKUP($GK216,'Progress check conditions'!$O$4:$P$6,2,TRUE),IF($M216='Progress check conditions'!$N$7,VLOOKUP($GK216,'Progress check conditions'!$O$7:$P$9,2,TRUE),IF($M216='Progress check conditions'!$N$10,VLOOKUP($GK216,'Progress check conditions'!$O$10:$P$12,2,TRUE),IF($M216='Progress check conditions'!$N$13,VLOOKUP($GK216,'Progress check conditions'!$O$13:$P$15,2,TRUE),IF($M216='Progress check conditions'!$N$16,VLOOKUP($GK216,'Progress check conditions'!$O$16:$P$18,2,TRUE),IF($M216='Progress check conditions'!$N$19,VLOOKUP($GK216,'Progress check conditions'!$O$19:$P$21,2,TRUE),VLOOKUP($GK216,'Progress check conditions'!$O$22:$P$24,2,TRUE))))))),"No judgement")</f>
        <v>No judgement</v>
      </c>
      <c r="GM216" s="115"/>
      <c r="GN216" s="116"/>
      <c r="GO216" s="117"/>
      <c r="GP216" s="1"/>
      <c r="GQ216" s="4"/>
      <c r="GR216" s="4"/>
      <c r="GS216" s="8"/>
      <c r="GT216" s="6"/>
      <c r="GU216" s="6"/>
      <c r="GV216" s="6"/>
      <c r="GW216" s="5"/>
      <c r="GX216" s="1"/>
      <c r="GY216" s="4"/>
      <c r="GZ216" s="4"/>
      <c r="HA216" s="8"/>
      <c r="HB216" s="6"/>
      <c r="HC216" s="4"/>
      <c r="HD216" s="4"/>
      <c r="HE216" s="9"/>
      <c r="HF216" s="1"/>
      <c r="HG216" s="4"/>
      <c r="HH216" s="4"/>
      <c r="HI216" s="8"/>
      <c r="HJ216" s="6"/>
      <c r="HK216" s="4"/>
      <c r="HL216" s="4"/>
      <c r="HM216" s="9"/>
      <c r="HN216" s="130">
        <f>'Multipliers for tiers'!$O$4*SUM(GP216,GT216,GX216,HB216,HF216,HJ216)+'Multipliers for tiers'!$O$5*SUM(GQ216,GU216,GY216,HC216,HG216,HK216)+'Multipliers for tiers'!$O$6*SUM(GR216,GV216,GZ216,HD216,HH216,HL216)+'Multipliers for tiers'!$O$7*SUM(GS216,GW216,HA216,HE216,HI216,HM216)</f>
        <v>0</v>
      </c>
      <c r="HO216" s="144">
        <f t="shared" si="38"/>
        <v>0</v>
      </c>
      <c r="HP216" s="136" t="str">
        <f t="shared" si="39"/>
        <v xml:space="preserve"> </v>
      </c>
      <c r="HQ216" s="164" t="str">
        <f>IFERROR(IF($M216='Progress check conditions'!$N$4,VLOOKUP($HP216,'Progress check conditions'!$S$4:$T$6,2,TRUE),IF($M216='Progress check conditions'!$N$7,VLOOKUP($HP216,'Progress check conditions'!$S$7:$T$9,2,TRUE),IF($M216='Progress check conditions'!$N$10,VLOOKUP($HP216,'Progress check conditions'!$S$10:$T$12,2,TRUE),IF($M216='Progress check conditions'!$N$13,VLOOKUP($HP216,'Progress check conditions'!$S$13:$T$15,2,TRUE),IF($M216='Progress check conditions'!$N$16,VLOOKUP($HP216,'Progress check conditions'!$S$16:$T$18,2,TRUE),IF($M216='Progress check conditions'!$N$19,VLOOKUP($HP216,'Progress check conditions'!$S$19:$T$21,2,TRUE),VLOOKUP($HP216,'Progress check conditions'!$S$22:$T$24,2,TRUE))))))),"No judgement")</f>
        <v>No judgement</v>
      </c>
      <c r="HR216" s="115"/>
      <c r="HS216" s="116"/>
      <c r="HT216" s="117"/>
    </row>
    <row r="217" spans="1:228" x14ac:dyDescent="0.3">
      <c r="A217" s="156"/>
      <c r="B217" s="110"/>
      <c r="C217" s="111"/>
      <c r="D217" s="109"/>
      <c r="E217" s="112"/>
      <c r="F217" s="112"/>
      <c r="G217" s="112"/>
      <c r="H217" s="112"/>
      <c r="I217" s="113"/>
      <c r="J217" s="109"/>
      <c r="K217" s="113"/>
      <c r="L217" s="118"/>
      <c r="M217" s="114"/>
      <c r="N217" s="1"/>
      <c r="O217" s="5"/>
      <c r="P217" s="8"/>
      <c r="Q217" s="6"/>
      <c r="R217" s="5"/>
      <c r="S217" s="9"/>
      <c r="T217" s="1"/>
      <c r="U217" s="4"/>
      <c r="V217" s="8"/>
      <c r="W217" s="6"/>
      <c r="X217" s="4"/>
      <c r="Y217" s="9"/>
      <c r="Z217" s="1"/>
      <c r="AA217" s="4"/>
      <c r="AB217" s="8"/>
      <c r="AC217" s="6"/>
      <c r="AD217" s="4"/>
      <c r="AE217" s="9"/>
      <c r="AF217" s="1"/>
      <c r="AG217" s="3"/>
      <c r="AH217" s="7"/>
      <c r="AI217" s="3"/>
      <c r="AJ217" s="4"/>
      <c r="AK217" s="15"/>
      <c r="AL217" s="1"/>
      <c r="AM217" s="3"/>
      <c r="AN217" s="7"/>
      <c r="AO217" s="3"/>
      <c r="AP217" s="4"/>
      <c r="AQ217" s="15"/>
      <c r="AR217" s="1"/>
      <c r="AS217" s="3"/>
      <c r="AT217" s="43"/>
      <c r="AU217" s="130">
        <f>'Multipliers for tiers'!$C$4*SUM(N217,Q217,T217,W217,AF217,AC217,AI217,Z217,AL217,AO217,AR217)+'Multipliers for tiers'!$C$5*SUM(O217,R217,U217,X217,AG217,AD217,AJ217,AA217,AM217,AP217,AS217)+'Multipliers for tiers'!$C$6*SUM(P217,S217,V217,Y217,AH217,AE217,AK217,AB217,AN217,AQ217,AT217)</f>
        <v>0</v>
      </c>
      <c r="AV217" s="141">
        <f t="shared" si="30"/>
        <v>0</v>
      </c>
      <c r="AW217" s="151" t="str">
        <f t="shared" si="31"/>
        <v xml:space="preserve"> </v>
      </c>
      <c r="AX217" s="164" t="str">
        <f>IFERROR(IF($M217='Progress check conditions'!$B$4,VLOOKUP($AW217,'Progress check conditions'!$C$4:$D$6,2,TRUE),IF($M217='Progress check conditions'!$B$7,VLOOKUP($AW217,'Progress check conditions'!$C$7:$D$9,2,TRUE),IF($M217='Progress check conditions'!$B$10,VLOOKUP($AW217,'Progress check conditions'!$C$10:$D$12,2,TRUE),IF($M217='Progress check conditions'!$B$13,VLOOKUP($AW217,'Progress check conditions'!$C$13:$D$15,2,TRUE),IF($M217='Progress check conditions'!$B$16,VLOOKUP($AW217,'Progress check conditions'!$C$16:$D$18,2,TRUE),IF($M217='Progress check conditions'!$B$19,VLOOKUP($AW217,'Progress check conditions'!$C$19:$D$21,2,TRUE),VLOOKUP($AW217,'Progress check conditions'!$C$22:$D$24,2,TRUE))))))),"No judgement")</f>
        <v>No judgement</v>
      </c>
      <c r="AY217" s="115"/>
      <c r="AZ217" s="116"/>
      <c r="BA217" s="117"/>
      <c r="BB217" s="6"/>
      <c r="BC217" s="5"/>
      <c r="BD217" s="8"/>
      <c r="BE217" s="6"/>
      <c r="BF217" s="5"/>
      <c r="BG217" s="9"/>
      <c r="BH217" s="1"/>
      <c r="BI217" s="4"/>
      <c r="BJ217" s="8"/>
      <c r="BK217" s="6"/>
      <c r="BL217" s="4"/>
      <c r="BM217" s="9"/>
      <c r="BN217" s="1"/>
      <c r="BO217" s="4"/>
      <c r="BP217" s="8"/>
      <c r="BQ217" s="6"/>
      <c r="BR217" s="4"/>
      <c r="BS217" s="9"/>
      <c r="BT217" s="1"/>
      <c r="BU217" s="3"/>
      <c r="BV217" s="7"/>
      <c r="BW217" s="3"/>
      <c r="BX217" s="4"/>
      <c r="BY217" s="15"/>
      <c r="BZ217" s="1"/>
      <c r="CA217" s="3"/>
      <c r="CB217" s="7"/>
      <c r="CC217" s="3"/>
      <c r="CD217" s="4"/>
      <c r="CE217" s="15"/>
      <c r="CF217" s="1"/>
      <c r="CG217" s="3"/>
      <c r="CH217" s="7"/>
      <c r="CI217" s="2"/>
      <c r="CJ217" s="4"/>
      <c r="CK217" s="19"/>
      <c r="CL217" s="3"/>
      <c r="CM217" s="4"/>
      <c r="CN217" s="15"/>
      <c r="CO217" s="130">
        <f>'Multipliers for tiers'!$F$4*SUM(BB217,BE217,BH217,BK217,BN217,BQ217,BZ217,BW217,CC217,BT217,CF217,CI217,CL217)+'Multipliers for tiers'!$F$5*SUM(BC217,BF217,BI217,BL217,BO217,BR217,CA217,BX217,CD217,BU217,CG217,CJ217,CM217)+'Multipliers for tiers'!$F$6*SUM(BD217,BG217,BJ217,BM217,BP217,BS217,CB217,BY217,CE217,BV217,CH217,CK217,CN217)</f>
        <v>0</v>
      </c>
      <c r="CP217" s="144">
        <f t="shared" si="32"/>
        <v>0</v>
      </c>
      <c r="CQ217" s="133" t="str">
        <f t="shared" si="33"/>
        <v xml:space="preserve"> </v>
      </c>
      <c r="CR217" s="164" t="str">
        <f>IFERROR(IF($M217='Progress check conditions'!$F$4,VLOOKUP($CQ217,'Progress check conditions'!$G$4:$H$6,2,TRUE),IF($M217='Progress check conditions'!$F$7,VLOOKUP($CQ217,'Progress check conditions'!$G$7:$H$9,2,TRUE),IF($M217='Progress check conditions'!$F$10,VLOOKUP($CQ217,'Progress check conditions'!$G$10:$H$12,2,TRUE),IF($M217='Progress check conditions'!$F$13,VLOOKUP($CQ217,'Progress check conditions'!$G$13:$H$15,2,TRUE),IF($M217='Progress check conditions'!$F$16,VLOOKUP($CQ217,'Progress check conditions'!$G$16:$H$18,2,TRUE),IF($M217='Progress check conditions'!$F$19,VLOOKUP($CQ217,'Progress check conditions'!$G$19:$H$21,2,TRUE),VLOOKUP($CQ217,'Progress check conditions'!$G$22:$H$24,2,TRUE))))))),"No judgement")</f>
        <v>No judgement</v>
      </c>
      <c r="CS217" s="115"/>
      <c r="CT217" s="116"/>
      <c r="CU217" s="117"/>
      <c r="CV217" s="1"/>
      <c r="CW217" s="5"/>
      <c r="CX217" s="8"/>
      <c r="CY217" s="6"/>
      <c r="CZ217" s="5"/>
      <c r="DA217" s="9"/>
      <c r="DB217" s="1"/>
      <c r="DC217" s="4"/>
      <c r="DD217" s="8"/>
      <c r="DE217" s="6"/>
      <c r="DF217" s="4"/>
      <c r="DG217" s="9"/>
      <c r="DH217" s="1"/>
      <c r="DI217" s="4"/>
      <c r="DJ217" s="8"/>
      <c r="DK217" s="6"/>
      <c r="DL217" s="4"/>
      <c r="DM217" s="9"/>
      <c r="DN217" s="1"/>
      <c r="DO217" s="3"/>
      <c r="DP217" s="7"/>
      <c r="DQ217" s="3"/>
      <c r="DR217" s="4"/>
      <c r="DS217" s="15"/>
      <c r="DT217" s="1"/>
      <c r="DU217" s="3"/>
      <c r="DV217" s="7"/>
      <c r="DW217" s="3"/>
      <c r="DX217" s="4"/>
      <c r="DY217" s="15"/>
      <c r="DZ217" s="1"/>
      <c r="EA217" s="3"/>
      <c r="EB217" s="7"/>
      <c r="EC217" s="3"/>
      <c r="ED217" s="4"/>
      <c r="EE217" s="15"/>
      <c r="EF217" s="130">
        <f>'Multipliers for tiers'!$I$4*SUM(CV217,CY217,DB217,DE217,DH217,DQ217,DN217,DT217,DK217,DW217,DZ217,EC217)+'Multipliers for tiers'!$I$5*SUM(CW217,CZ217,DC217,DF217,DI217,DR217,DO217,DU217,DL217,DX217,EA217,ED217)+'Multipliers for tiers'!$I$6*SUM(CX217,DA217,DD217,DG217,DJ217,DS217,DP217,DV217,DM217,DY217,EB217,EE217)</f>
        <v>0</v>
      </c>
      <c r="EG217" s="144">
        <f t="shared" si="34"/>
        <v>0</v>
      </c>
      <c r="EH217" s="133" t="str">
        <f t="shared" si="35"/>
        <v xml:space="preserve"> </v>
      </c>
      <c r="EI217" s="164" t="str">
        <f>IFERROR(IF($M217='Progress check conditions'!$J$4,VLOOKUP($EH217,'Progress check conditions'!$K$4:$L$6,2,TRUE),IF($M217='Progress check conditions'!$J$7,VLOOKUP($EH217,'Progress check conditions'!$K$7:$L$9,2,TRUE),IF($M217='Progress check conditions'!$J$10,VLOOKUP($EH217,'Progress check conditions'!$K$10:$L$12,2,TRUE),IF($M217='Progress check conditions'!$J$13,VLOOKUP($EH217,'Progress check conditions'!$K$13:$L$15,2,TRUE),IF($M217='Progress check conditions'!$J$16,VLOOKUP($EH217,'Progress check conditions'!$K$16:$L$18,2,TRUE),IF($M217='Progress check conditions'!$J$19,VLOOKUP($EH217,'Progress check conditions'!$K$19:$L$21,2,TRUE),VLOOKUP($EH217,'Progress check conditions'!$K$22:$L$24,2,TRUE))))))),"No judgement")</f>
        <v>No judgement</v>
      </c>
      <c r="EJ217" s="115"/>
      <c r="EK217" s="116"/>
      <c r="EL217" s="117"/>
      <c r="EM217" s="1"/>
      <c r="EN217" s="4"/>
      <c r="EO217" s="16"/>
      <c r="EP217" s="8"/>
      <c r="EQ217" s="6"/>
      <c r="ER217" s="6"/>
      <c r="ES217" s="6"/>
      <c r="ET217" s="5"/>
      <c r="EU217" s="1"/>
      <c r="EV217" s="4"/>
      <c r="EW217" s="16"/>
      <c r="EX217" s="8"/>
      <c r="EY217" s="6"/>
      <c r="EZ217" s="4"/>
      <c r="FA217" s="16"/>
      <c r="FB217" s="9"/>
      <c r="FC217" s="1"/>
      <c r="FD217" s="4"/>
      <c r="FE217" s="16"/>
      <c r="FF217" s="8"/>
      <c r="FG217" s="6"/>
      <c r="FH217" s="4"/>
      <c r="FI217" s="16"/>
      <c r="FJ217" s="9"/>
      <c r="FK217" s="1"/>
      <c r="FL217" s="4"/>
      <c r="FM217" s="16"/>
      <c r="FN217" s="7"/>
      <c r="FO217" s="3"/>
      <c r="FP217" s="5"/>
      <c r="FQ217" s="5"/>
      <c r="FR217" s="15"/>
      <c r="FS217" s="1"/>
      <c r="FT217" s="4"/>
      <c r="FU217" s="16"/>
      <c r="FV217" s="7"/>
      <c r="FW217" s="3"/>
      <c r="FX217" s="5"/>
      <c r="FY217" s="5"/>
      <c r="FZ217" s="15"/>
      <c r="GA217" s="1"/>
      <c r="GB217" s="4"/>
      <c r="GC217" s="4"/>
      <c r="GD217" s="7"/>
      <c r="GE217" s="3"/>
      <c r="GF217" s="5"/>
      <c r="GG217" s="5"/>
      <c r="GH217" s="15"/>
      <c r="GI217" s="130">
        <f>'Multipliers for tiers'!$L$4*SUM(EM217,EQ217,EU217,EY217,FC217,FG217,FK217,FO217,FS217,FW217,GA217,GE217)+'Multipliers for tiers'!$L$5*SUM(EN217,ER217,EV217,EZ217,FD217,FH217,FL217,FP217,FT217,FX217,GB217,GF217)+'Multipliers for tiers'!$L$6*SUM(EO217,ES217,EW217,FA217,FE217,FI217,FM217,FQ217,FU217,FY217,GC217,GG217)+'Multipliers for tiers'!$L$7*SUM(EP217,ET217,EX217,FB217,FF217,FJ217,FN217,FR217,FV217,FZ217,GD217,GH217)</f>
        <v>0</v>
      </c>
      <c r="GJ217" s="144">
        <f t="shared" si="36"/>
        <v>0</v>
      </c>
      <c r="GK217" s="136" t="str">
        <f t="shared" si="37"/>
        <v xml:space="preserve"> </v>
      </c>
      <c r="GL217" s="164" t="str">
        <f>IFERROR(IF($M217='Progress check conditions'!$N$4,VLOOKUP($GK217,'Progress check conditions'!$O$4:$P$6,2,TRUE),IF($M217='Progress check conditions'!$N$7,VLOOKUP($GK217,'Progress check conditions'!$O$7:$P$9,2,TRUE),IF($M217='Progress check conditions'!$N$10,VLOOKUP($GK217,'Progress check conditions'!$O$10:$P$12,2,TRUE),IF($M217='Progress check conditions'!$N$13,VLOOKUP($GK217,'Progress check conditions'!$O$13:$P$15,2,TRUE),IF($M217='Progress check conditions'!$N$16,VLOOKUP($GK217,'Progress check conditions'!$O$16:$P$18,2,TRUE),IF($M217='Progress check conditions'!$N$19,VLOOKUP($GK217,'Progress check conditions'!$O$19:$P$21,2,TRUE),VLOOKUP($GK217,'Progress check conditions'!$O$22:$P$24,2,TRUE))))))),"No judgement")</f>
        <v>No judgement</v>
      </c>
      <c r="GM217" s="115"/>
      <c r="GN217" s="116"/>
      <c r="GO217" s="117"/>
      <c r="GP217" s="1"/>
      <c r="GQ217" s="4"/>
      <c r="GR217" s="4"/>
      <c r="GS217" s="8"/>
      <c r="GT217" s="6"/>
      <c r="GU217" s="6"/>
      <c r="GV217" s="6"/>
      <c r="GW217" s="5"/>
      <c r="GX217" s="1"/>
      <c r="GY217" s="4"/>
      <c r="GZ217" s="4"/>
      <c r="HA217" s="8"/>
      <c r="HB217" s="6"/>
      <c r="HC217" s="4"/>
      <c r="HD217" s="4"/>
      <c r="HE217" s="9"/>
      <c r="HF217" s="1"/>
      <c r="HG217" s="4"/>
      <c r="HH217" s="4"/>
      <c r="HI217" s="8"/>
      <c r="HJ217" s="6"/>
      <c r="HK217" s="4"/>
      <c r="HL217" s="4"/>
      <c r="HM217" s="9"/>
      <c r="HN217" s="130">
        <f>'Multipliers for tiers'!$O$4*SUM(GP217,GT217,GX217,HB217,HF217,HJ217)+'Multipliers for tiers'!$O$5*SUM(GQ217,GU217,GY217,HC217,HG217,HK217)+'Multipliers for tiers'!$O$6*SUM(GR217,GV217,GZ217,HD217,HH217,HL217)+'Multipliers for tiers'!$O$7*SUM(GS217,GW217,HA217,HE217,HI217,HM217)</f>
        <v>0</v>
      </c>
      <c r="HO217" s="144">
        <f t="shared" si="38"/>
        <v>0</v>
      </c>
      <c r="HP217" s="136" t="str">
        <f t="shared" si="39"/>
        <v xml:space="preserve"> </v>
      </c>
      <c r="HQ217" s="164" t="str">
        <f>IFERROR(IF($M217='Progress check conditions'!$N$4,VLOOKUP($HP217,'Progress check conditions'!$S$4:$T$6,2,TRUE),IF($M217='Progress check conditions'!$N$7,VLOOKUP($HP217,'Progress check conditions'!$S$7:$T$9,2,TRUE),IF($M217='Progress check conditions'!$N$10,VLOOKUP($HP217,'Progress check conditions'!$S$10:$T$12,2,TRUE),IF($M217='Progress check conditions'!$N$13,VLOOKUP($HP217,'Progress check conditions'!$S$13:$T$15,2,TRUE),IF($M217='Progress check conditions'!$N$16,VLOOKUP($HP217,'Progress check conditions'!$S$16:$T$18,2,TRUE),IF($M217='Progress check conditions'!$N$19,VLOOKUP($HP217,'Progress check conditions'!$S$19:$T$21,2,TRUE),VLOOKUP($HP217,'Progress check conditions'!$S$22:$T$24,2,TRUE))))))),"No judgement")</f>
        <v>No judgement</v>
      </c>
      <c r="HR217" s="115"/>
      <c r="HS217" s="116"/>
      <c r="HT217" s="117"/>
    </row>
    <row r="218" spans="1:228" x14ac:dyDescent="0.3">
      <c r="A218" s="156"/>
      <c r="B218" s="110"/>
      <c r="C218" s="111"/>
      <c r="D218" s="109"/>
      <c r="E218" s="112"/>
      <c r="F218" s="112"/>
      <c r="G218" s="112"/>
      <c r="H218" s="112"/>
      <c r="I218" s="113"/>
      <c r="J218" s="109"/>
      <c r="K218" s="113"/>
      <c r="L218" s="118"/>
      <c r="M218" s="114"/>
      <c r="N218" s="1"/>
      <c r="O218" s="5"/>
      <c r="P218" s="8"/>
      <c r="Q218" s="6"/>
      <c r="R218" s="5"/>
      <c r="S218" s="9"/>
      <c r="T218" s="1"/>
      <c r="U218" s="4"/>
      <c r="V218" s="8"/>
      <c r="W218" s="6"/>
      <c r="X218" s="4"/>
      <c r="Y218" s="9"/>
      <c r="Z218" s="1"/>
      <c r="AA218" s="4"/>
      <c r="AB218" s="8"/>
      <c r="AC218" s="6"/>
      <c r="AD218" s="4"/>
      <c r="AE218" s="9"/>
      <c r="AF218" s="1"/>
      <c r="AG218" s="3"/>
      <c r="AH218" s="7"/>
      <c r="AI218" s="3"/>
      <c r="AJ218" s="4"/>
      <c r="AK218" s="15"/>
      <c r="AL218" s="1"/>
      <c r="AM218" s="3"/>
      <c r="AN218" s="7"/>
      <c r="AO218" s="3"/>
      <c r="AP218" s="4"/>
      <c r="AQ218" s="15"/>
      <c r="AR218" s="1"/>
      <c r="AS218" s="3"/>
      <c r="AT218" s="43"/>
      <c r="AU218" s="130">
        <f>'Multipliers for tiers'!$C$4*SUM(N218,Q218,T218,W218,AF218,AC218,AI218,Z218,AL218,AO218,AR218)+'Multipliers for tiers'!$C$5*SUM(O218,R218,U218,X218,AG218,AD218,AJ218,AA218,AM218,AP218,AS218)+'Multipliers for tiers'!$C$6*SUM(P218,S218,V218,Y218,AH218,AE218,AK218,AB218,AN218,AQ218,AT218)</f>
        <v>0</v>
      </c>
      <c r="AV218" s="141">
        <f t="shared" si="30"/>
        <v>0</v>
      </c>
      <c r="AW218" s="151" t="str">
        <f t="shared" si="31"/>
        <v xml:space="preserve"> </v>
      </c>
      <c r="AX218" s="164" t="str">
        <f>IFERROR(IF($M218='Progress check conditions'!$B$4,VLOOKUP($AW218,'Progress check conditions'!$C$4:$D$6,2,TRUE),IF($M218='Progress check conditions'!$B$7,VLOOKUP($AW218,'Progress check conditions'!$C$7:$D$9,2,TRUE),IF($M218='Progress check conditions'!$B$10,VLOOKUP($AW218,'Progress check conditions'!$C$10:$D$12,2,TRUE),IF($M218='Progress check conditions'!$B$13,VLOOKUP($AW218,'Progress check conditions'!$C$13:$D$15,2,TRUE),IF($M218='Progress check conditions'!$B$16,VLOOKUP($AW218,'Progress check conditions'!$C$16:$D$18,2,TRUE),IF($M218='Progress check conditions'!$B$19,VLOOKUP($AW218,'Progress check conditions'!$C$19:$D$21,2,TRUE),VLOOKUP($AW218,'Progress check conditions'!$C$22:$D$24,2,TRUE))))))),"No judgement")</f>
        <v>No judgement</v>
      </c>
      <c r="AY218" s="115"/>
      <c r="AZ218" s="116"/>
      <c r="BA218" s="117"/>
      <c r="BB218" s="6"/>
      <c r="BC218" s="5"/>
      <c r="BD218" s="8"/>
      <c r="BE218" s="6"/>
      <c r="BF218" s="5"/>
      <c r="BG218" s="9"/>
      <c r="BH218" s="1"/>
      <c r="BI218" s="4"/>
      <c r="BJ218" s="8"/>
      <c r="BK218" s="6"/>
      <c r="BL218" s="4"/>
      <c r="BM218" s="9"/>
      <c r="BN218" s="1"/>
      <c r="BO218" s="4"/>
      <c r="BP218" s="8"/>
      <c r="BQ218" s="6"/>
      <c r="BR218" s="4"/>
      <c r="BS218" s="9"/>
      <c r="BT218" s="1"/>
      <c r="BU218" s="3"/>
      <c r="BV218" s="7"/>
      <c r="BW218" s="3"/>
      <c r="BX218" s="4"/>
      <c r="BY218" s="15"/>
      <c r="BZ218" s="1"/>
      <c r="CA218" s="3"/>
      <c r="CB218" s="7"/>
      <c r="CC218" s="3"/>
      <c r="CD218" s="4"/>
      <c r="CE218" s="15"/>
      <c r="CF218" s="1"/>
      <c r="CG218" s="3"/>
      <c r="CH218" s="7"/>
      <c r="CI218" s="2"/>
      <c r="CJ218" s="4"/>
      <c r="CK218" s="19"/>
      <c r="CL218" s="3"/>
      <c r="CM218" s="4"/>
      <c r="CN218" s="15"/>
      <c r="CO218" s="130">
        <f>'Multipliers for tiers'!$F$4*SUM(BB218,BE218,BH218,BK218,BN218,BQ218,BZ218,BW218,CC218,BT218,CF218,CI218,CL218)+'Multipliers for tiers'!$F$5*SUM(BC218,BF218,BI218,BL218,BO218,BR218,CA218,BX218,CD218,BU218,CG218,CJ218,CM218)+'Multipliers for tiers'!$F$6*SUM(BD218,BG218,BJ218,BM218,BP218,BS218,CB218,BY218,CE218,BV218,CH218,CK218,CN218)</f>
        <v>0</v>
      </c>
      <c r="CP218" s="144">
        <f t="shared" si="32"/>
        <v>0</v>
      </c>
      <c r="CQ218" s="133" t="str">
        <f t="shared" si="33"/>
        <v xml:space="preserve"> </v>
      </c>
      <c r="CR218" s="164" t="str">
        <f>IFERROR(IF($M218='Progress check conditions'!$F$4,VLOOKUP($CQ218,'Progress check conditions'!$G$4:$H$6,2,TRUE),IF($M218='Progress check conditions'!$F$7,VLOOKUP($CQ218,'Progress check conditions'!$G$7:$H$9,2,TRUE),IF($M218='Progress check conditions'!$F$10,VLOOKUP($CQ218,'Progress check conditions'!$G$10:$H$12,2,TRUE),IF($M218='Progress check conditions'!$F$13,VLOOKUP($CQ218,'Progress check conditions'!$G$13:$H$15,2,TRUE),IF($M218='Progress check conditions'!$F$16,VLOOKUP($CQ218,'Progress check conditions'!$G$16:$H$18,2,TRUE),IF($M218='Progress check conditions'!$F$19,VLOOKUP($CQ218,'Progress check conditions'!$G$19:$H$21,2,TRUE),VLOOKUP($CQ218,'Progress check conditions'!$G$22:$H$24,2,TRUE))))))),"No judgement")</f>
        <v>No judgement</v>
      </c>
      <c r="CS218" s="115"/>
      <c r="CT218" s="116"/>
      <c r="CU218" s="117"/>
      <c r="CV218" s="1"/>
      <c r="CW218" s="5"/>
      <c r="CX218" s="8"/>
      <c r="CY218" s="6"/>
      <c r="CZ218" s="5"/>
      <c r="DA218" s="9"/>
      <c r="DB218" s="1"/>
      <c r="DC218" s="4"/>
      <c r="DD218" s="8"/>
      <c r="DE218" s="6"/>
      <c r="DF218" s="4"/>
      <c r="DG218" s="9"/>
      <c r="DH218" s="1"/>
      <c r="DI218" s="4"/>
      <c r="DJ218" s="8"/>
      <c r="DK218" s="6"/>
      <c r="DL218" s="4"/>
      <c r="DM218" s="9"/>
      <c r="DN218" s="1"/>
      <c r="DO218" s="3"/>
      <c r="DP218" s="7"/>
      <c r="DQ218" s="3"/>
      <c r="DR218" s="4"/>
      <c r="DS218" s="15"/>
      <c r="DT218" s="1"/>
      <c r="DU218" s="3"/>
      <c r="DV218" s="7"/>
      <c r="DW218" s="3"/>
      <c r="DX218" s="4"/>
      <c r="DY218" s="15"/>
      <c r="DZ218" s="1"/>
      <c r="EA218" s="3"/>
      <c r="EB218" s="7"/>
      <c r="EC218" s="3"/>
      <c r="ED218" s="4"/>
      <c r="EE218" s="15"/>
      <c r="EF218" s="130">
        <f>'Multipliers for tiers'!$I$4*SUM(CV218,CY218,DB218,DE218,DH218,DQ218,DN218,DT218,DK218,DW218,DZ218,EC218)+'Multipliers for tiers'!$I$5*SUM(CW218,CZ218,DC218,DF218,DI218,DR218,DO218,DU218,DL218,DX218,EA218,ED218)+'Multipliers for tiers'!$I$6*SUM(CX218,DA218,DD218,DG218,DJ218,DS218,DP218,DV218,DM218,DY218,EB218,EE218)</f>
        <v>0</v>
      </c>
      <c r="EG218" s="144">
        <f t="shared" si="34"/>
        <v>0</v>
      </c>
      <c r="EH218" s="133" t="str">
        <f t="shared" si="35"/>
        <v xml:space="preserve"> </v>
      </c>
      <c r="EI218" s="164" t="str">
        <f>IFERROR(IF($M218='Progress check conditions'!$J$4,VLOOKUP($EH218,'Progress check conditions'!$K$4:$L$6,2,TRUE),IF($M218='Progress check conditions'!$J$7,VLOOKUP($EH218,'Progress check conditions'!$K$7:$L$9,2,TRUE),IF($M218='Progress check conditions'!$J$10,VLOOKUP($EH218,'Progress check conditions'!$K$10:$L$12,2,TRUE),IF($M218='Progress check conditions'!$J$13,VLOOKUP($EH218,'Progress check conditions'!$K$13:$L$15,2,TRUE),IF($M218='Progress check conditions'!$J$16,VLOOKUP($EH218,'Progress check conditions'!$K$16:$L$18,2,TRUE),IF($M218='Progress check conditions'!$J$19,VLOOKUP($EH218,'Progress check conditions'!$K$19:$L$21,2,TRUE),VLOOKUP($EH218,'Progress check conditions'!$K$22:$L$24,2,TRUE))))))),"No judgement")</f>
        <v>No judgement</v>
      </c>
      <c r="EJ218" s="115"/>
      <c r="EK218" s="116"/>
      <c r="EL218" s="117"/>
      <c r="EM218" s="1"/>
      <c r="EN218" s="4"/>
      <c r="EO218" s="16"/>
      <c r="EP218" s="8"/>
      <c r="EQ218" s="6"/>
      <c r="ER218" s="6"/>
      <c r="ES218" s="6"/>
      <c r="ET218" s="5"/>
      <c r="EU218" s="1"/>
      <c r="EV218" s="4"/>
      <c r="EW218" s="16"/>
      <c r="EX218" s="8"/>
      <c r="EY218" s="6"/>
      <c r="EZ218" s="4"/>
      <c r="FA218" s="16"/>
      <c r="FB218" s="9"/>
      <c r="FC218" s="1"/>
      <c r="FD218" s="4"/>
      <c r="FE218" s="16"/>
      <c r="FF218" s="8"/>
      <c r="FG218" s="6"/>
      <c r="FH218" s="4"/>
      <c r="FI218" s="16"/>
      <c r="FJ218" s="9"/>
      <c r="FK218" s="1"/>
      <c r="FL218" s="4"/>
      <c r="FM218" s="16"/>
      <c r="FN218" s="7"/>
      <c r="FO218" s="3"/>
      <c r="FP218" s="5"/>
      <c r="FQ218" s="5"/>
      <c r="FR218" s="15"/>
      <c r="FS218" s="1"/>
      <c r="FT218" s="4"/>
      <c r="FU218" s="16"/>
      <c r="FV218" s="7"/>
      <c r="FW218" s="3"/>
      <c r="FX218" s="5"/>
      <c r="FY218" s="5"/>
      <c r="FZ218" s="15"/>
      <c r="GA218" s="1"/>
      <c r="GB218" s="4"/>
      <c r="GC218" s="4"/>
      <c r="GD218" s="7"/>
      <c r="GE218" s="3"/>
      <c r="GF218" s="5"/>
      <c r="GG218" s="5"/>
      <c r="GH218" s="15"/>
      <c r="GI218" s="130">
        <f>'Multipliers for tiers'!$L$4*SUM(EM218,EQ218,EU218,EY218,FC218,FG218,FK218,FO218,FS218,FW218,GA218,GE218)+'Multipliers for tiers'!$L$5*SUM(EN218,ER218,EV218,EZ218,FD218,FH218,FL218,FP218,FT218,FX218,GB218,GF218)+'Multipliers for tiers'!$L$6*SUM(EO218,ES218,EW218,FA218,FE218,FI218,FM218,FQ218,FU218,FY218,GC218,GG218)+'Multipliers for tiers'!$L$7*SUM(EP218,ET218,EX218,FB218,FF218,FJ218,FN218,FR218,FV218,FZ218,GD218,GH218)</f>
        <v>0</v>
      </c>
      <c r="GJ218" s="144">
        <f t="shared" si="36"/>
        <v>0</v>
      </c>
      <c r="GK218" s="136" t="str">
        <f t="shared" si="37"/>
        <v xml:space="preserve"> </v>
      </c>
      <c r="GL218" s="164" t="str">
        <f>IFERROR(IF($M218='Progress check conditions'!$N$4,VLOOKUP($GK218,'Progress check conditions'!$O$4:$P$6,2,TRUE),IF($M218='Progress check conditions'!$N$7,VLOOKUP($GK218,'Progress check conditions'!$O$7:$P$9,2,TRUE),IF($M218='Progress check conditions'!$N$10,VLOOKUP($GK218,'Progress check conditions'!$O$10:$P$12,2,TRUE),IF($M218='Progress check conditions'!$N$13,VLOOKUP($GK218,'Progress check conditions'!$O$13:$P$15,2,TRUE),IF($M218='Progress check conditions'!$N$16,VLOOKUP($GK218,'Progress check conditions'!$O$16:$P$18,2,TRUE),IF($M218='Progress check conditions'!$N$19,VLOOKUP($GK218,'Progress check conditions'!$O$19:$P$21,2,TRUE),VLOOKUP($GK218,'Progress check conditions'!$O$22:$P$24,2,TRUE))))))),"No judgement")</f>
        <v>No judgement</v>
      </c>
      <c r="GM218" s="115"/>
      <c r="GN218" s="116"/>
      <c r="GO218" s="117"/>
      <c r="GP218" s="1"/>
      <c r="GQ218" s="4"/>
      <c r="GR218" s="4"/>
      <c r="GS218" s="8"/>
      <c r="GT218" s="6"/>
      <c r="GU218" s="6"/>
      <c r="GV218" s="6"/>
      <c r="GW218" s="5"/>
      <c r="GX218" s="1"/>
      <c r="GY218" s="4"/>
      <c r="GZ218" s="4"/>
      <c r="HA218" s="8"/>
      <c r="HB218" s="6"/>
      <c r="HC218" s="4"/>
      <c r="HD218" s="4"/>
      <c r="HE218" s="9"/>
      <c r="HF218" s="1"/>
      <c r="HG218" s="4"/>
      <c r="HH218" s="4"/>
      <c r="HI218" s="8"/>
      <c r="HJ218" s="6"/>
      <c r="HK218" s="4"/>
      <c r="HL218" s="4"/>
      <c r="HM218" s="9"/>
      <c r="HN218" s="130">
        <f>'Multipliers for tiers'!$O$4*SUM(GP218,GT218,GX218,HB218,HF218,HJ218)+'Multipliers for tiers'!$O$5*SUM(GQ218,GU218,GY218,HC218,HG218,HK218)+'Multipliers for tiers'!$O$6*SUM(GR218,GV218,GZ218,HD218,HH218,HL218)+'Multipliers for tiers'!$O$7*SUM(GS218,GW218,HA218,HE218,HI218,HM218)</f>
        <v>0</v>
      </c>
      <c r="HO218" s="144">
        <f t="shared" si="38"/>
        <v>0</v>
      </c>
      <c r="HP218" s="136" t="str">
        <f t="shared" si="39"/>
        <v xml:space="preserve"> </v>
      </c>
      <c r="HQ218" s="164" t="str">
        <f>IFERROR(IF($M218='Progress check conditions'!$N$4,VLOOKUP($HP218,'Progress check conditions'!$S$4:$T$6,2,TRUE),IF($M218='Progress check conditions'!$N$7,VLOOKUP($HP218,'Progress check conditions'!$S$7:$T$9,2,TRUE),IF($M218='Progress check conditions'!$N$10,VLOOKUP($HP218,'Progress check conditions'!$S$10:$T$12,2,TRUE),IF($M218='Progress check conditions'!$N$13,VLOOKUP($HP218,'Progress check conditions'!$S$13:$T$15,2,TRUE),IF($M218='Progress check conditions'!$N$16,VLOOKUP($HP218,'Progress check conditions'!$S$16:$T$18,2,TRUE),IF($M218='Progress check conditions'!$N$19,VLOOKUP($HP218,'Progress check conditions'!$S$19:$T$21,2,TRUE),VLOOKUP($HP218,'Progress check conditions'!$S$22:$T$24,2,TRUE))))))),"No judgement")</f>
        <v>No judgement</v>
      </c>
      <c r="HR218" s="115"/>
      <c r="HS218" s="116"/>
      <c r="HT218" s="117"/>
    </row>
    <row r="219" spans="1:228" x14ac:dyDescent="0.3">
      <c r="A219" s="156"/>
      <c r="B219" s="110"/>
      <c r="C219" s="111"/>
      <c r="D219" s="109"/>
      <c r="E219" s="112"/>
      <c r="F219" s="112"/>
      <c r="G219" s="112"/>
      <c r="H219" s="112"/>
      <c r="I219" s="113"/>
      <c r="J219" s="109"/>
      <c r="K219" s="113"/>
      <c r="L219" s="118"/>
      <c r="M219" s="114"/>
      <c r="N219" s="1"/>
      <c r="O219" s="5"/>
      <c r="P219" s="8"/>
      <c r="Q219" s="6"/>
      <c r="R219" s="5"/>
      <c r="S219" s="9"/>
      <c r="T219" s="1"/>
      <c r="U219" s="4"/>
      <c r="V219" s="8"/>
      <c r="W219" s="6"/>
      <c r="X219" s="4"/>
      <c r="Y219" s="9"/>
      <c r="Z219" s="1"/>
      <c r="AA219" s="4"/>
      <c r="AB219" s="8"/>
      <c r="AC219" s="6"/>
      <c r="AD219" s="4"/>
      <c r="AE219" s="9"/>
      <c r="AF219" s="1"/>
      <c r="AG219" s="3"/>
      <c r="AH219" s="7"/>
      <c r="AI219" s="3"/>
      <c r="AJ219" s="4"/>
      <c r="AK219" s="15"/>
      <c r="AL219" s="1"/>
      <c r="AM219" s="3"/>
      <c r="AN219" s="7"/>
      <c r="AO219" s="3"/>
      <c r="AP219" s="4"/>
      <c r="AQ219" s="15"/>
      <c r="AR219" s="1"/>
      <c r="AS219" s="3"/>
      <c r="AT219" s="43"/>
      <c r="AU219" s="130">
        <f>'Multipliers for tiers'!$C$4*SUM(N219,Q219,T219,W219,AF219,AC219,AI219,Z219,AL219,AO219,AR219)+'Multipliers for tiers'!$C$5*SUM(O219,R219,U219,X219,AG219,AD219,AJ219,AA219,AM219,AP219,AS219)+'Multipliers for tiers'!$C$6*SUM(P219,S219,V219,Y219,AH219,AE219,AK219,AB219,AN219,AQ219,AT219)</f>
        <v>0</v>
      </c>
      <c r="AV219" s="141">
        <f t="shared" si="30"/>
        <v>0</v>
      </c>
      <c r="AW219" s="151" t="str">
        <f t="shared" si="31"/>
        <v xml:space="preserve"> </v>
      </c>
      <c r="AX219" s="164" t="str">
        <f>IFERROR(IF($M219='Progress check conditions'!$B$4,VLOOKUP($AW219,'Progress check conditions'!$C$4:$D$6,2,TRUE),IF($M219='Progress check conditions'!$B$7,VLOOKUP($AW219,'Progress check conditions'!$C$7:$D$9,2,TRUE),IF($M219='Progress check conditions'!$B$10,VLOOKUP($AW219,'Progress check conditions'!$C$10:$D$12,2,TRUE),IF($M219='Progress check conditions'!$B$13,VLOOKUP($AW219,'Progress check conditions'!$C$13:$D$15,2,TRUE),IF($M219='Progress check conditions'!$B$16,VLOOKUP($AW219,'Progress check conditions'!$C$16:$D$18,2,TRUE),IF($M219='Progress check conditions'!$B$19,VLOOKUP($AW219,'Progress check conditions'!$C$19:$D$21,2,TRUE),VLOOKUP($AW219,'Progress check conditions'!$C$22:$D$24,2,TRUE))))))),"No judgement")</f>
        <v>No judgement</v>
      </c>
      <c r="AY219" s="115"/>
      <c r="AZ219" s="116"/>
      <c r="BA219" s="117"/>
      <c r="BB219" s="6"/>
      <c r="BC219" s="5"/>
      <c r="BD219" s="8"/>
      <c r="BE219" s="6"/>
      <c r="BF219" s="5"/>
      <c r="BG219" s="9"/>
      <c r="BH219" s="1"/>
      <c r="BI219" s="4"/>
      <c r="BJ219" s="8"/>
      <c r="BK219" s="6"/>
      <c r="BL219" s="4"/>
      <c r="BM219" s="9"/>
      <c r="BN219" s="1"/>
      <c r="BO219" s="4"/>
      <c r="BP219" s="8"/>
      <c r="BQ219" s="6"/>
      <c r="BR219" s="4"/>
      <c r="BS219" s="9"/>
      <c r="BT219" s="1"/>
      <c r="BU219" s="3"/>
      <c r="BV219" s="7"/>
      <c r="BW219" s="3"/>
      <c r="BX219" s="4"/>
      <c r="BY219" s="15"/>
      <c r="BZ219" s="1"/>
      <c r="CA219" s="3"/>
      <c r="CB219" s="7"/>
      <c r="CC219" s="3"/>
      <c r="CD219" s="4"/>
      <c r="CE219" s="15"/>
      <c r="CF219" s="1"/>
      <c r="CG219" s="3"/>
      <c r="CH219" s="7"/>
      <c r="CI219" s="2"/>
      <c r="CJ219" s="4"/>
      <c r="CK219" s="19"/>
      <c r="CL219" s="3"/>
      <c r="CM219" s="4"/>
      <c r="CN219" s="15"/>
      <c r="CO219" s="130">
        <f>'Multipliers for tiers'!$F$4*SUM(BB219,BE219,BH219,BK219,BN219,BQ219,BZ219,BW219,CC219,BT219,CF219,CI219,CL219)+'Multipliers for tiers'!$F$5*SUM(BC219,BF219,BI219,BL219,BO219,BR219,CA219,BX219,CD219,BU219,CG219,CJ219,CM219)+'Multipliers for tiers'!$F$6*SUM(BD219,BG219,BJ219,BM219,BP219,BS219,CB219,BY219,CE219,BV219,CH219,CK219,CN219)</f>
        <v>0</v>
      </c>
      <c r="CP219" s="144">
        <f t="shared" si="32"/>
        <v>0</v>
      </c>
      <c r="CQ219" s="133" t="str">
        <f t="shared" si="33"/>
        <v xml:space="preserve"> </v>
      </c>
      <c r="CR219" s="164" t="str">
        <f>IFERROR(IF($M219='Progress check conditions'!$F$4,VLOOKUP($CQ219,'Progress check conditions'!$G$4:$H$6,2,TRUE),IF($M219='Progress check conditions'!$F$7,VLOOKUP($CQ219,'Progress check conditions'!$G$7:$H$9,2,TRUE),IF($M219='Progress check conditions'!$F$10,VLOOKUP($CQ219,'Progress check conditions'!$G$10:$H$12,2,TRUE),IF($M219='Progress check conditions'!$F$13,VLOOKUP($CQ219,'Progress check conditions'!$G$13:$H$15,2,TRUE),IF($M219='Progress check conditions'!$F$16,VLOOKUP($CQ219,'Progress check conditions'!$G$16:$H$18,2,TRUE),IF($M219='Progress check conditions'!$F$19,VLOOKUP($CQ219,'Progress check conditions'!$G$19:$H$21,2,TRUE),VLOOKUP($CQ219,'Progress check conditions'!$G$22:$H$24,2,TRUE))))))),"No judgement")</f>
        <v>No judgement</v>
      </c>
      <c r="CS219" s="115"/>
      <c r="CT219" s="116"/>
      <c r="CU219" s="117"/>
      <c r="CV219" s="1"/>
      <c r="CW219" s="5"/>
      <c r="CX219" s="8"/>
      <c r="CY219" s="6"/>
      <c r="CZ219" s="5"/>
      <c r="DA219" s="9"/>
      <c r="DB219" s="1"/>
      <c r="DC219" s="4"/>
      <c r="DD219" s="8"/>
      <c r="DE219" s="6"/>
      <c r="DF219" s="4"/>
      <c r="DG219" s="9"/>
      <c r="DH219" s="1"/>
      <c r="DI219" s="4"/>
      <c r="DJ219" s="8"/>
      <c r="DK219" s="6"/>
      <c r="DL219" s="4"/>
      <c r="DM219" s="9"/>
      <c r="DN219" s="1"/>
      <c r="DO219" s="3"/>
      <c r="DP219" s="7"/>
      <c r="DQ219" s="3"/>
      <c r="DR219" s="4"/>
      <c r="DS219" s="15"/>
      <c r="DT219" s="1"/>
      <c r="DU219" s="3"/>
      <c r="DV219" s="7"/>
      <c r="DW219" s="3"/>
      <c r="DX219" s="4"/>
      <c r="DY219" s="15"/>
      <c r="DZ219" s="1"/>
      <c r="EA219" s="3"/>
      <c r="EB219" s="7"/>
      <c r="EC219" s="3"/>
      <c r="ED219" s="4"/>
      <c r="EE219" s="15"/>
      <c r="EF219" s="130">
        <f>'Multipliers for tiers'!$I$4*SUM(CV219,CY219,DB219,DE219,DH219,DQ219,DN219,DT219,DK219,DW219,DZ219,EC219)+'Multipliers for tiers'!$I$5*SUM(CW219,CZ219,DC219,DF219,DI219,DR219,DO219,DU219,DL219,DX219,EA219,ED219)+'Multipliers for tiers'!$I$6*SUM(CX219,DA219,DD219,DG219,DJ219,DS219,DP219,DV219,DM219,DY219,EB219,EE219)</f>
        <v>0</v>
      </c>
      <c r="EG219" s="144">
        <f t="shared" si="34"/>
        <v>0</v>
      </c>
      <c r="EH219" s="133" t="str">
        <f t="shared" si="35"/>
        <v xml:space="preserve"> </v>
      </c>
      <c r="EI219" s="164" t="str">
        <f>IFERROR(IF($M219='Progress check conditions'!$J$4,VLOOKUP($EH219,'Progress check conditions'!$K$4:$L$6,2,TRUE),IF($M219='Progress check conditions'!$J$7,VLOOKUP($EH219,'Progress check conditions'!$K$7:$L$9,2,TRUE),IF($M219='Progress check conditions'!$J$10,VLOOKUP($EH219,'Progress check conditions'!$K$10:$L$12,2,TRUE),IF($M219='Progress check conditions'!$J$13,VLOOKUP($EH219,'Progress check conditions'!$K$13:$L$15,2,TRUE),IF($M219='Progress check conditions'!$J$16,VLOOKUP($EH219,'Progress check conditions'!$K$16:$L$18,2,TRUE),IF($M219='Progress check conditions'!$J$19,VLOOKUP($EH219,'Progress check conditions'!$K$19:$L$21,2,TRUE),VLOOKUP($EH219,'Progress check conditions'!$K$22:$L$24,2,TRUE))))))),"No judgement")</f>
        <v>No judgement</v>
      </c>
      <c r="EJ219" s="115"/>
      <c r="EK219" s="116"/>
      <c r="EL219" s="117"/>
      <c r="EM219" s="1"/>
      <c r="EN219" s="4"/>
      <c r="EO219" s="16"/>
      <c r="EP219" s="8"/>
      <c r="EQ219" s="6"/>
      <c r="ER219" s="6"/>
      <c r="ES219" s="6"/>
      <c r="ET219" s="5"/>
      <c r="EU219" s="1"/>
      <c r="EV219" s="4"/>
      <c r="EW219" s="16"/>
      <c r="EX219" s="8"/>
      <c r="EY219" s="6"/>
      <c r="EZ219" s="4"/>
      <c r="FA219" s="16"/>
      <c r="FB219" s="9"/>
      <c r="FC219" s="1"/>
      <c r="FD219" s="4"/>
      <c r="FE219" s="16"/>
      <c r="FF219" s="8"/>
      <c r="FG219" s="6"/>
      <c r="FH219" s="4"/>
      <c r="FI219" s="16"/>
      <c r="FJ219" s="9"/>
      <c r="FK219" s="1"/>
      <c r="FL219" s="4"/>
      <c r="FM219" s="16"/>
      <c r="FN219" s="7"/>
      <c r="FO219" s="3"/>
      <c r="FP219" s="5"/>
      <c r="FQ219" s="5"/>
      <c r="FR219" s="15"/>
      <c r="FS219" s="1"/>
      <c r="FT219" s="4"/>
      <c r="FU219" s="16"/>
      <c r="FV219" s="7"/>
      <c r="FW219" s="3"/>
      <c r="FX219" s="5"/>
      <c r="FY219" s="5"/>
      <c r="FZ219" s="15"/>
      <c r="GA219" s="1"/>
      <c r="GB219" s="4"/>
      <c r="GC219" s="4"/>
      <c r="GD219" s="7"/>
      <c r="GE219" s="3"/>
      <c r="GF219" s="5"/>
      <c r="GG219" s="5"/>
      <c r="GH219" s="15"/>
      <c r="GI219" s="130">
        <f>'Multipliers for tiers'!$L$4*SUM(EM219,EQ219,EU219,EY219,FC219,FG219,FK219,FO219,FS219,FW219,GA219,GE219)+'Multipliers for tiers'!$L$5*SUM(EN219,ER219,EV219,EZ219,FD219,FH219,FL219,FP219,FT219,FX219,GB219,GF219)+'Multipliers for tiers'!$L$6*SUM(EO219,ES219,EW219,FA219,FE219,FI219,FM219,FQ219,FU219,FY219,GC219,GG219)+'Multipliers for tiers'!$L$7*SUM(EP219,ET219,EX219,FB219,FF219,FJ219,FN219,FR219,FV219,FZ219,GD219,GH219)</f>
        <v>0</v>
      </c>
      <c r="GJ219" s="144">
        <f t="shared" si="36"/>
        <v>0</v>
      </c>
      <c r="GK219" s="136" t="str">
        <f t="shared" si="37"/>
        <v xml:space="preserve"> </v>
      </c>
      <c r="GL219" s="164" t="str">
        <f>IFERROR(IF($M219='Progress check conditions'!$N$4,VLOOKUP($GK219,'Progress check conditions'!$O$4:$P$6,2,TRUE),IF($M219='Progress check conditions'!$N$7,VLOOKUP($GK219,'Progress check conditions'!$O$7:$P$9,2,TRUE),IF($M219='Progress check conditions'!$N$10,VLOOKUP($GK219,'Progress check conditions'!$O$10:$P$12,2,TRUE),IF($M219='Progress check conditions'!$N$13,VLOOKUP($GK219,'Progress check conditions'!$O$13:$P$15,2,TRUE),IF($M219='Progress check conditions'!$N$16,VLOOKUP($GK219,'Progress check conditions'!$O$16:$P$18,2,TRUE),IF($M219='Progress check conditions'!$N$19,VLOOKUP($GK219,'Progress check conditions'!$O$19:$P$21,2,TRUE),VLOOKUP($GK219,'Progress check conditions'!$O$22:$P$24,2,TRUE))))))),"No judgement")</f>
        <v>No judgement</v>
      </c>
      <c r="GM219" s="115"/>
      <c r="GN219" s="116"/>
      <c r="GO219" s="117"/>
      <c r="GP219" s="1"/>
      <c r="GQ219" s="4"/>
      <c r="GR219" s="4"/>
      <c r="GS219" s="8"/>
      <c r="GT219" s="6"/>
      <c r="GU219" s="6"/>
      <c r="GV219" s="6"/>
      <c r="GW219" s="5"/>
      <c r="GX219" s="1"/>
      <c r="GY219" s="4"/>
      <c r="GZ219" s="4"/>
      <c r="HA219" s="8"/>
      <c r="HB219" s="6"/>
      <c r="HC219" s="4"/>
      <c r="HD219" s="4"/>
      <c r="HE219" s="9"/>
      <c r="HF219" s="1"/>
      <c r="HG219" s="4"/>
      <c r="HH219" s="4"/>
      <c r="HI219" s="8"/>
      <c r="HJ219" s="6"/>
      <c r="HK219" s="4"/>
      <c r="HL219" s="4"/>
      <c r="HM219" s="9"/>
      <c r="HN219" s="130">
        <f>'Multipliers for tiers'!$O$4*SUM(GP219,GT219,GX219,HB219,HF219,HJ219)+'Multipliers for tiers'!$O$5*SUM(GQ219,GU219,GY219,HC219,HG219,HK219)+'Multipliers for tiers'!$O$6*SUM(GR219,GV219,GZ219,HD219,HH219,HL219)+'Multipliers for tiers'!$O$7*SUM(GS219,GW219,HA219,HE219,HI219,HM219)</f>
        <v>0</v>
      </c>
      <c r="HO219" s="144">
        <f t="shared" si="38"/>
        <v>0</v>
      </c>
      <c r="HP219" s="136" t="str">
        <f t="shared" si="39"/>
        <v xml:space="preserve"> </v>
      </c>
      <c r="HQ219" s="164" t="str">
        <f>IFERROR(IF($M219='Progress check conditions'!$N$4,VLOOKUP($HP219,'Progress check conditions'!$S$4:$T$6,2,TRUE),IF($M219='Progress check conditions'!$N$7,VLOOKUP($HP219,'Progress check conditions'!$S$7:$T$9,2,TRUE),IF($M219='Progress check conditions'!$N$10,VLOOKUP($HP219,'Progress check conditions'!$S$10:$T$12,2,TRUE),IF($M219='Progress check conditions'!$N$13,VLOOKUP($HP219,'Progress check conditions'!$S$13:$T$15,2,TRUE),IF($M219='Progress check conditions'!$N$16,VLOOKUP($HP219,'Progress check conditions'!$S$16:$T$18,2,TRUE),IF($M219='Progress check conditions'!$N$19,VLOOKUP($HP219,'Progress check conditions'!$S$19:$T$21,2,TRUE),VLOOKUP($HP219,'Progress check conditions'!$S$22:$T$24,2,TRUE))))))),"No judgement")</f>
        <v>No judgement</v>
      </c>
      <c r="HR219" s="115"/>
      <c r="HS219" s="116"/>
      <c r="HT219" s="117"/>
    </row>
    <row r="220" spans="1:228" x14ac:dyDescent="0.3">
      <c r="A220" s="156"/>
      <c r="B220" s="110"/>
      <c r="C220" s="111"/>
      <c r="D220" s="109"/>
      <c r="E220" s="112"/>
      <c r="F220" s="112"/>
      <c r="G220" s="112"/>
      <c r="H220" s="112"/>
      <c r="I220" s="113"/>
      <c r="J220" s="109"/>
      <c r="K220" s="113"/>
      <c r="L220" s="118"/>
      <c r="M220" s="114"/>
      <c r="N220" s="1"/>
      <c r="O220" s="5"/>
      <c r="P220" s="8"/>
      <c r="Q220" s="6"/>
      <c r="R220" s="5"/>
      <c r="S220" s="9"/>
      <c r="T220" s="1"/>
      <c r="U220" s="4"/>
      <c r="V220" s="8"/>
      <c r="W220" s="6"/>
      <c r="X220" s="4"/>
      <c r="Y220" s="9"/>
      <c r="Z220" s="1"/>
      <c r="AA220" s="4"/>
      <c r="AB220" s="8"/>
      <c r="AC220" s="6"/>
      <c r="AD220" s="4"/>
      <c r="AE220" s="9"/>
      <c r="AF220" s="1"/>
      <c r="AG220" s="3"/>
      <c r="AH220" s="7"/>
      <c r="AI220" s="3"/>
      <c r="AJ220" s="4"/>
      <c r="AK220" s="15"/>
      <c r="AL220" s="1"/>
      <c r="AM220" s="3"/>
      <c r="AN220" s="7"/>
      <c r="AO220" s="3"/>
      <c r="AP220" s="4"/>
      <c r="AQ220" s="15"/>
      <c r="AR220" s="1"/>
      <c r="AS220" s="3"/>
      <c r="AT220" s="43"/>
      <c r="AU220" s="130">
        <f>'Multipliers for tiers'!$C$4*SUM(N220,Q220,T220,W220,AF220,AC220,AI220,Z220,AL220,AO220,AR220)+'Multipliers for tiers'!$C$5*SUM(O220,R220,U220,X220,AG220,AD220,AJ220,AA220,AM220,AP220,AS220)+'Multipliers for tiers'!$C$6*SUM(P220,S220,V220,Y220,AH220,AE220,AK220,AB220,AN220,AQ220,AT220)</f>
        <v>0</v>
      </c>
      <c r="AV220" s="141">
        <f t="shared" si="30"/>
        <v>0</v>
      </c>
      <c r="AW220" s="151" t="str">
        <f t="shared" si="31"/>
        <v xml:space="preserve"> </v>
      </c>
      <c r="AX220" s="164" t="str">
        <f>IFERROR(IF($M220='Progress check conditions'!$B$4,VLOOKUP($AW220,'Progress check conditions'!$C$4:$D$6,2,TRUE),IF($M220='Progress check conditions'!$B$7,VLOOKUP($AW220,'Progress check conditions'!$C$7:$D$9,2,TRUE),IF($M220='Progress check conditions'!$B$10,VLOOKUP($AW220,'Progress check conditions'!$C$10:$D$12,2,TRUE),IF($M220='Progress check conditions'!$B$13,VLOOKUP($AW220,'Progress check conditions'!$C$13:$D$15,2,TRUE),IF($M220='Progress check conditions'!$B$16,VLOOKUP($AW220,'Progress check conditions'!$C$16:$D$18,2,TRUE),IF($M220='Progress check conditions'!$B$19,VLOOKUP($AW220,'Progress check conditions'!$C$19:$D$21,2,TRUE),VLOOKUP($AW220,'Progress check conditions'!$C$22:$D$24,2,TRUE))))))),"No judgement")</f>
        <v>No judgement</v>
      </c>
      <c r="AY220" s="115"/>
      <c r="AZ220" s="116"/>
      <c r="BA220" s="117"/>
      <c r="BB220" s="6"/>
      <c r="BC220" s="5"/>
      <c r="BD220" s="8"/>
      <c r="BE220" s="6"/>
      <c r="BF220" s="5"/>
      <c r="BG220" s="9"/>
      <c r="BH220" s="1"/>
      <c r="BI220" s="4"/>
      <c r="BJ220" s="8"/>
      <c r="BK220" s="6"/>
      <c r="BL220" s="4"/>
      <c r="BM220" s="9"/>
      <c r="BN220" s="1"/>
      <c r="BO220" s="4"/>
      <c r="BP220" s="8"/>
      <c r="BQ220" s="6"/>
      <c r="BR220" s="4"/>
      <c r="BS220" s="9"/>
      <c r="BT220" s="1"/>
      <c r="BU220" s="3"/>
      <c r="BV220" s="7"/>
      <c r="BW220" s="3"/>
      <c r="BX220" s="4"/>
      <c r="BY220" s="15"/>
      <c r="BZ220" s="1"/>
      <c r="CA220" s="3"/>
      <c r="CB220" s="7"/>
      <c r="CC220" s="3"/>
      <c r="CD220" s="4"/>
      <c r="CE220" s="15"/>
      <c r="CF220" s="1"/>
      <c r="CG220" s="3"/>
      <c r="CH220" s="7"/>
      <c r="CI220" s="2"/>
      <c r="CJ220" s="4"/>
      <c r="CK220" s="19"/>
      <c r="CL220" s="3"/>
      <c r="CM220" s="4"/>
      <c r="CN220" s="15"/>
      <c r="CO220" s="130">
        <f>'Multipliers for tiers'!$F$4*SUM(BB220,BE220,BH220,BK220,BN220,BQ220,BZ220,BW220,CC220,BT220,CF220,CI220,CL220)+'Multipliers for tiers'!$F$5*SUM(BC220,BF220,BI220,BL220,BO220,BR220,CA220,BX220,CD220,BU220,CG220,CJ220,CM220)+'Multipliers for tiers'!$F$6*SUM(BD220,BG220,BJ220,BM220,BP220,BS220,CB220,BY220,CE220,BV220,CH220,CK220,CN220)</f>
        <v>0</v>
      </c>
      <c r="CP220" s="144">
        <f t="shared" si="32"/>
        <v>0</v>
      </c>
      <c r="CQ220" s="133" t="str">
        <f t="shared" si="33"/>
        <v xml:space="preserve"> </v>
      </c>
      <c r="CR220" s="164" t="str">
        <f>IFERROR(IF($M220='Progress check conditions'!$F$4,VLOOKUP($CQ220,'Progress check conditions'!$G$4:$H$6,2,TRUE),IF($M220='Progress check conditions'!$F$7,VLOOKUP($CQ220,'Progress check conditions'!$G$7:$H$9,2,TRUE),IF($M220='Progress check conditions'!$F$10,VLOOKUP($CQ220,'Progress check conditions'!$G$10:$H$12,2,TRUE),IF($M220='Progress check conditions'!$F$13,VLOOKUP($CQ220,'Progress check conditions'!$G$13:$H$15,2,TRUE),IF($M220='Progress check conditions'!$F$16,VLOOKUP($CQ220,'Progress check conditions'!$G$16:$H$18,2,TRUE),IF($M220='Progress check conditions'!$F$19,VLOOKUP($CQ220,'Progress check conditions'!$G$19:$H$21,2,TRUE),VLOOKUP($CQ220,'Progress check conditions'!$G$22:$H$24,2,TRUE))))))),"No judgement")</f>
        <v>No judgement</v>
      </c>
      <c r="CS220" s="115"/>
      <c r="CT220" s="116"/>
      <c r="CU220" s="117"/>
      <c r="CV220" s="1"/>
      <c r="CW220" s="5"/>
      <c r="CX220" s="8"/>
      <c r="CY220" s="6"/>
      <c r="CZ220" s="5"/>
      <c r="DA220" s="9"/>
      <c r="DB220" s="1"/>
      <c r="DC220" s="4"/>
      <c r="DD220" s="8"/>
      <c r="DE220" s="6"/>
      <c r="DF220" s="4"/>
      <c r="DG220" s="9"/>
      <c r="DH220" s="1"/>
      <c r="DI220" s="4"/>
      <c r="DJ220" s="8"/>
      <c r="DK220" s="6"/>
      <c r="DL220" s="4"/>
      <c r="DM220" s="9"/>
      <c r="DN220" s="1"/>
      <c r="DO220" s="3"/>
      <c r="DP220" s="7"/>
      <c r="DQ220" s="3"/>
      <c r="DR220" s="4"/>
      <c r="DS220" s="15"/>
      <c r="DT220" s="1"/>
      <c r="DU220" s="3"/>
      <c r="DV220" s="7"/>
      <c r="DW220" s="3"/>
      <c r="DX220" s="4"/>
      <c r="DY220" s="15"/>
      <c r="DZ220" s="1"/>
      <c r="EA220" s="3"/>
      <c r="EB220" s="7"/>
      <c r="EC220" s="3"/>
      <c r="ED220" s="4"/>
      <c r="EE220" s="15"/>
      <c r="EF220" s="130">
        <f>'Multipliers for tiers'!$I$4*SUM(CV220,CY220,DB220,DE220,DH220,DQ220,DN220,DT220,DK220,DW220,DZ220,EC220)+'Multipliers for tiers'!$I$5*SUM(CW220,CZ220,DC220,DF220,DI220,DR220,DO220,DU220,DL220,DX220,EA220,ED220)+'Multipliers for tiers'!$I$6*SUM(CX220,DA220,DD220,DG220,DJ220,DS220,DP220,DV220,DM220,DY220,EB220,EE220)</f>
        <v>0</v>
      </c>
      <c r="EG220" s="144">
        <f t="shared" si="34"/>
        <v>0</v>
      </c>
      <c r="EH220" s="133" t="str">
        <f t="shared" si="35"/>
        <v xml:space="preserve"> </v>
      </c>
      <c r="EI220" s="164" t="str">
        <f>IFERROR(IF($M220='Progress check conditions'!$J$4,VLOOKUP($EH220,'Progress check conditions'!$K$4:$L$6,2,TRUE),IF($M220='Progress check conditions'!$J$7,VLOOKUP($EH220,'Progress check conditions'!$K$7:$L$9,2,TRUE),IF($M220='Progress check conditions'!$J$10,VLOOKUP($EH220,'Progress check conditions'!$K$10:$L$12,2,TRUE),IF($M220='Progress check conditions'!$J$13,VLOOKUP($EH220,'Progress check conditions'!$K$13:$L$15,2,TRUE),IF($M220='Progress check conditions'!$J$16,VLOOKUP($EH220,'Progress check conditions'!$K$16:$L$18,2,TRUE),IF($M220='Progress check conditions'!$J$19,VLOOKUP($EH220,'Progress check conditions'!$K$19:$L$21,2,TRUE),VLOOKUP($EH220,'Progress check conditions'!$K$22:$L$24,2,TRUE))))))),"No judgement")</f>
        <v>No judgement</v>
      </c>
      <c r="EJ220" s="115"/>
      <c r="EK220" s="116"/>
      <c r="EL220" s="117"/>
      <c r="EM220" s="1"/>
      <c r="EN220" s="4"/>
      <c r="EO220" s="16"/>
      <c r="EP220" s="8"/>
      <c r="EQ220" s="6"/>
      <c r="ER220" s="6"/>
      <c r="ES220" s="6"/>
      <c r="ET220" s="5"/>
      <c r="EU220" s="1"/>
      <c r="EV220" s="4"/>
      <c r="EW220" s="16"/>
      <c r="EX220" s="8"/>
      <c r="EY220" s="6"/>
      <c r="EZ220" s="4"/>
      <c r="FA220" s="16"/>
      <c r="FB220" s="9"/>
      <c r="FC220" s="1"/>
      <c r="FD220" s="4"/>
      <c r="FE220" s="16"/>
      <c r="FF220" s="8"/>
      <c r="FG220" s="6"/>
      <c r="FH220" s="4"/>
      <c r="FI220" s="16"/>
      <c r="FJ220" s="9"/>
      <c r="FK220" s="1"/>
      <c r="FL220" s="4"/>
      <c r="FM220" s="16"/>
      <c r="FN220" s="7"/>
      <c r="FO220" s="3"/>
      <c r="FP220" s="5"/>
      <c r="FQ220" s="5"/>
      <c r="FR220" s="15"/>
      <c r="FS220" s="1"/>
      <c r="FT220" s="4"/>
      <c r="FU220" s="16"/>
      <c r="FV220" s="7"/>
      <c r="FW220" s="3"/>
      <c r="FX220" s="5"/>
      <c r="FY220" s="5"/>
      <c r="FZ220" s="15"/>
      <c r="GA220" s="1"/>
      <c r="GB220" s="4"/>
      <c r="GC220" s="4"/>
      <c r="GD220" s="7"/>
      <c r="GE220" s="3"/>
      <c r="GF220" s="5"/>
      <c r="GG220" s="5"/>
      <c r="GH220" s="15"/>
      <c r="GI220" s="130">
        <f>'Multipliers for tiers'!$L$4*SUM(EM220,EQ220,EU220,EY220,FC220,FG220,FK220,FO220,FS220,FW220,GA220,GE220)+'Multipliers for tiers'!$L$5*SUM(EN220,ER220,EV220,EZ220,FD220,FH220,FL220,FP220,FT220,FX220,GB220,GF220)+'Multipliers for tiers'!$L$6*SUM(EO220,ES220,EW220,FA220,FE220,FI220,FM220,FQ220,FU220,FY220,GC220,GG220)+'Multipliers for tiers'!$L$7*SUM(EP220,ET220,EX220,FB220,FF220,FJ220,FN220,FR220,FV220,FZ220,GD220,GH220)</f>
        <v>0</v>
      </c>
      <c r="GJ220" s="144">
        <f t="shared" si="36"/>
        <v>0</v>
      </c>
      <c r="GK220" s="136" t="str">
        <f t="shared" si="37"/>
        <v xml:space="preserve"> </v>
      </c>
      <c r="GL220" s="164" t="str">
        <f>IFERROR(IF($M220='Progress check conditions'!$N$4,VLOOKUP($GK220,'Progress check conditions'!$O$4:$P$6,2,TRUE),IF($M220='Progress check conditions'!$N$7,VLOOKUP($GK220,'Progress check conditions'!$O$7:$P$9,2,TRUE),IF($M220='Progress check conditions'!$N$10,VLOOKUP($GK220,'Progress check conditions'!$O$10:$P$12,2,TRUE),IF($M220='Progress check conditions'!$N$13,VLOOKUP($GK220,'Progress check conditions'!$O$13:$P$15,2,TRUE),IF($M220='Progress check conditions'!$N$16,VLOOKUP($GK220,'Progress check conditions'!$O$16:$P$18,2,TRUE),IF($M220='Progress check conditions'!$N$19,VLOOKUP($GK220,'Progress check conditions'!$O$19:$P$21,2,TRUE),VLOOKUP($GK220,'Progress check conditions'!$O$22:$P$24,2,TRUE))))))),"No judgement")</f>
        <v>No judgement</v>
      </c>
      <c r="GM220" s="115"/>
      <c r="GN220" s="116"/>
      <c r="GO220" s="117"/>
      <c r="GP220" s="1"/>
      <c r="GQ220" s="4"/>
      <c r="GR220" s="4"/>
      <c r="GS220" s="8"/>
      <c r="GT220" s="6"/>
      <c r="GU220" s="6"/>
      <c r="GV220" s="6"/>
      <c r="GW220" s="5"/>
      <c r="GX220" s="1"/>
      <c r="GY220" s="4"/>
      <c r="GZ220" s="4"/>
      <c r="HA220" s="8"/>
      <c r="HB220" s="6"/>
      <c r="HC220" s="4"/>
      <c r="HD220" s="4"/>
      <c r="HE220" s="9"/>
      <c r="HF220" s="1"/>
      <c r="HG220" s="4"/>
      <c r="HH220" s="4"/>
      <c r="HI220" s="8"/>
      <c r="HJ220" s="6"/>
      <c r="HK220" s="4"/>
      <c r="HL220" s="4"/>
      <c r="HM220" s="9"/>
      <c r="HN220" s="130">
        <f>'Multipliers for tiers'!$O$4*SUM(GP220,GT220,GX220,HB220,HF220,HJ220)+'Multipliers for tiers'!$O$5*SUM(GQ220,GU220,GY220,HC220,HG220,HK220)+'Multipliers for tiers'!$O$6*SUM(GR220,GV220,GZ220,HD220,HH220,HL220)+'Multipliers for tiers'!$O$7*SUM(GS220,GW220,HA220,HE220,HI220,HM220)</f>
        <v>0</v>
      </c>
      <c r="HO220" s="144">
        <f t="shared" si="38"/>
        <v>0</v>
      </c>
      <c r="HP220" s="136" t="str">
        <f t="shared" si="39"/>
        <v xml:space="preserve"> </v>
      </c>
      <c r="HQ220" s="164" t="str">
        <f>IFERROR(IF($M220='Progress check conditions'!$N$4,VLOOKUP($HP220,'Progress check conditions'!$S$4:$T$6,2,TRUE),IF($M220='Progress check conditions'!$N$7,VLOOKUP($HP220,'Progress check conditions'!$S$7:$T$9,2,TRUE),IF($M220='Progress check conditions'!$N$10,VLOOKUP($HP220,'Progress check conditions'!$S$10:$T$12,2,TRUE),IF($M220='Progress check conditions'!$N$13,VLOOKUP($HP220,'Progress check conditions'!$S$13:$T$15,2,TRUE),IF($M220='Progress check conditions'!$N$16,VLOOKUP($HP220,'Progress check conditions'!$S$16:$T$18,2,TRUE),IF($M220='Progress check conditions'!$N$19,VLOOKUP($HP220,'Progress check conditions'!$S$19:$T$21,2,TRUE),VLOOKUP($HP220,'Progress check conditions'!$S$22:$T$24,2,TRUE))))))),"No judgement")</f>
        <v>No judgement</v>
      </c>
      <c r="HR220" s="115"/>
      <c r="HS220" s="116"/>
      <c r="HT220" s="117"/>
    </row>
    <row r="221" spans="1:228" x14ac:dyDescent="0.3">
      <c r="A221" s="156"/>
      <c r="B221" s="110"/>
      <c r="C221" s="111"/>
      <c r="D221" s="109"/>
      <c r="E221" s="112"/>
      <c r="F221" s="112"/>
      <c r="G221" s="112"/>
      <c r="H221" s="112"/>
      <c r="I221" s="113"/>
      <c r="J221" s="109"/>
      <c r="K221" s="113"/>
      <c r="L221" s="118"/>
      <c r="M221" s="114"/>
      <c r="N221" s="1"/>
      <c r="O221" s="5"/>
      <c r="P221" s="8"/>
      <c r="Q221" s="6"/>
      <c r="R221" s="5"/>
      <c r="S221" s="9"/>
      <c r="T221" s="1"/>
      <c r="U221" s="4"/>
      <c r="V221" s="8"/>
      <c r="W221" s="6"/>
      <c r="X221" s="4"/>
      <c r="Y221" s="9"/>
      <c r="Z221" s="1"/>
      <c r="AA221" s="4"/>
      <c r="AB221" s="8"/>
      <c r="AC221" s="6"/>
      <c r="AD221" s="4"/>
      <c r="AE221" s="9"/>
      <c r="AF221" s="1"/>
      <c r="AG221" s="3"/>
      <c r="AH221" s="7"/>
      <c r="AI221" s="3"/>
      <c r="AJ221" s="4"/>
      <c r="AK221" s="15"/>
      <c r="AL221" s="1"/>
      <c r="AM221" s="3"/>
      <c r="AN221" s="7"/>
      <c r="AO221" s="3"/>
      <c r="AP221" s="4"/>
      <c r="AQ221" s="15"/>
      <c r="AR221" s="1"/>
      <c r="AS221" s="3"/>
      <c r="AT221" s="43"/>
      <c r="AU221" s="130">
        <f>'Multipliers for tiers'!$C$4*SUM(N221,Q221,T221,W221,AF221,AC221,AI221,Z221,AL221,AO221,AR221)+'Multipliers for tiers'!$C$5*SUM(O221,R221,U221,X221,AG221,AD221,AJ221,AA221,AM221,AP221,AS221)+'Multipliers for tiers'!$C$6*SUM(P221,S221,V221,Y221,AH221,AE221,AK221,AB221,AN221,AQ221,AT221)</f>
        <v>0</v>
      </c>
      <c r="AV221" s="141">
        <f t="shared" si="30"/>
        <v>0</v>
      </c>
      <c r="AW221" s="151" t="str">
        <f t="shared" si="31"/>
        <v xml:space="preserve"> </v>
      </c>
      <c r="AX221" s="164" t="str">
        <f>IFERROR(IF($M221='Progress check conditions'!$B$4,VLOOKUP($AW221,'Progress check conditions'!$C$4:$D$6,2,TRUE),IF($M221='Progress check conditions'!$B$7,VLOOKUP($AW221,'Progress check conditions'!$C$7:$D$9,2,TRUE),IF($M221='Progress check conditions'!$B$10,VLOOKUP($AW221,'Progress check conditions'!$C$10:$D$12,2,TRUE),IF($M221='Progress check conditions'!$B$13,VLOOKUP($AW221,'Progress check conditions'!$C$13:$D$15,2,TRUE),IF($M221='Progress check conditions'!$B$16,VLOOKUP($AW221,'Progress check conditions'!$C$16:$D$18,2,TRUE),IF($M221='Progress check conditions'!$B$19,VLOOKUP($AW221,'Progress check conditions'!$C$19:$D$21,2,TRUE),VLOOKUP($AW221,'Progress check conditions'!$C$22:$D$24,2,TRUE))))))),"No judgement")</f>
        <v>No judgement</v>
      </c>
      <c r="AY221" s="115"/>
      <c r="AZ221" s="116"/>
      <c r="BA221" s="117"/>
      <c r="BB221" s="6"/>
      <c r="BC221" s="5"/>
      <c r="BD221" s="8"/>
      <c r="BE221" s="6"/>
      <c r="BF221" s="5"/>
      <c r="BG221" s="9"/>
      <c r="BH221" s="1"/>
      <c r="BI221" s="4"/>
      <c r="BJ221" s="8"/>
      <c r="BK221" s="6"/>
      <c r="BL221" s="4"/>
      <c r="BM221" s="9"/>
      <c r="BN221" s="1"/>
      <c r="BO221" s="4"/>
      <c r="BP221" s="8"/>
      <c r="BQ221" s="6"/>
      <c r="BR221" s="4"/>
      <c r="BS221" s="9"/>
      <c r="BT221" s="1"/>
      <c r="BU221" s="3"/>
      <c r="BV221" s="7"/>
      <c r="BW221" s="3"/>
      <c r="BX221" s="4"/>
      <c r="BY221" s="15"/>
      <c r="BZ221" s="1"/>
      <c r="CA221" s="3"/>
      <c r="CB221" s="7"/>
      <c r="CC221" s="3"/>
      <c r="CD221" s="4"/>
      <c r="CE221" s="15"/>
      <c r="CF221" s="1"/>
      <c r="CG221" s="3"/>
      <c r="CH221" s="7"/>
      <c r="CI221" s="2"/>
      <c r="CJ221" s="4"/>
      <c r="CK221" s="19"/>
      <c r="CL221" s="3"/>
      <c r="CM221" s="4"/>
      <c r="CN221" s="15"/>
      <c r="CO221" s="130">
        <f>'Multipliers for tiers'!$F$4*SUM(BB221,BE221,BH221,BK221,BN221,BQ221,BZ221,BW221,CC221,BT221,CF221,CI221,CL221)+'Multipliers for tiers'!$F$5*SUM(BC221,BF221,BI221,BL221,BO221,BR221,CA221,BX221,CD221,BU221,CG221,CJ221,CM221)+'Multipliers for tiers'!$F$6*SUM(BD221,BG221,BJ221,BM221,BP221,BS221,CB221,BY221,CE221,BV221,CH221,CK221,CN221)</f>
        <v>0</v>
      </c>
      <c r="CP221" s="144">
        <f t="shared" si="32"/>
        <v>0</v>
      </c>
      <c r="CQ221" s="133" t="str">
        <f t="shared" si="33"/>
        <v xml:space="preserve"> </v>
      </c>
      <c r="CR221" s="164" t="str">
        <f>IFERROR(IF($M221='Progress check conditions'!$F$4,VLOOKUP($CQ221,'Progress check conditions'!$G$4:$H$6,2,TRUE),IF($M221='Progress check conditions'!$F$7,VLOOKUP($CQ221,'Progress check conditions'!$G$7:$H$9,2,TRUE),IF($M221='Progress check conditions'!$F$10,VLOOKUP($CQ221,'Progress check conditions'!$G$10:$H$12,2,TRUE),IF($M221='Progress check conditions'!$F$13,VLOOKUP($CQ221,'Progress check conditions'!$G$13:$H$15,2,TRUE),IF($M221='Progress check conditions'!$F$16,VLOOKUP($CQ221,'Progress check conditions'!$G$16:$H$18,2,TRUE),IF($M221='Progress check conditions'!$F$19,VLOOKUP($CQ221,'Progress check conditions'!$G$19:$H$21,2,TRUE),VLOOKUP($CQ221,'Progress check conditions'!$G$22:$H$24,2,TRUE))))))),"No judgement")</f>
        <v>No judgement</v>
      </c>
      <c r="CS221" s="115"/>
      <c r="CT221" s="116"/>
      <c r="CU221" s="117"/>
      <c r="CV221" s="1"/>
      <c r="CW221" s="5"/>
      <c r="CX221" s="8"/>
      <c r="CY221" s="6"/>
      <c r="CZ221" s="5"/>
      <c r="DA221" s="9"/>
      <c r="DB221" s="1"/>
      <c r="DC221" s="4"/>
      <c r="DD221" s="8"/>
      <c r="DE221" s="6"/>
      <c r="DF221" s="4"/>
      <c r="DG221" s="9"/>
      <c r="DH221" s="1"/>
      <c r="DI221" s="4"/>
      <c r="DJ221" s="8"/>
      <c r="DK221" s="6"/>
      <c r="DL221" s="4"/>
      <c r="DM221" s="9"/>
      <c r="DN221" s="1"/>
      <c r="DO221" s="3"/>
      <c r="DP221" s="7"/>
      <c r="DQ221" s="3"/>
      <c r="DR221" s="4"/>
      <c r="DS221" s="15"/>
      <c r="DT221" s="1"/>
      <c r="DU221" s="3"/>
      <c r="DV221" s="7"/>
      <c r="DW221" s="3"/>
      <c r="DX221" s="4"/>
      <c r="DY221" s="15"/>
      <c r="DZ221" s="1"/>
      <c r="EA221" s="3"/>
      <c r="EB221" s="7"/>
      <c r="EC221" s="3"/>
      <c r="ED221" s="4"/>
      <c r="EE221" s="15"/>
      <c r="EF221" s="130">
        <f>'Multipliers for tiers'!$I$4*SUM(CV221,CY221,DB221,DE221,DH221,DQ221,DN221,DT221,DK221,DW221,DZ221,EC221)+'Multipliers for tiers'!$I$5*SUM(CW221,CZ221,DC221,DF221,DI221,DR221,DO221,DU221,DL221,DX221,EA221,ED221)+'Multipliers for tiers'!$I$6*SUM(CX221,DA221,DD221,DG221,DJ221,DS221,DP221,DV221,DM221,DY221,EB221,EE221)</f>
        <v>0</v>
      </c>
      <c r="EG221" s="144">
        <f t="shared" si="34"/>
        <v>0</v>
      </c>
      <c r="EH221" s="133" t="str">
        <f t="shared" si="35"/>
        <v xml:space="preserve"> </v>
      </c>
      <c r="EI221" s="164" t="str">
        <f>IFERROR(IF($M221='Progress check conditions'!$J$4,VLOOKUP($EH221,'Progress check conditions'!$K$4:$L$6,2,TRUE),IF($M221='Progress check conditions'!$J$7,VLOOKUP($EH221,'Progress check conditions'!$K$7:$L$9,2,TRUE),IF($M221='Progress check conditions'!$J$10,VLOOKUP($EH221,'Progress check conditions'!$K$10:$L$12,2,TRUE),IF($M221='Progress check conditions'!$J$13,VLOOKUP($EH221,'Progress check conditions'!$K$13:$L$15,2,TRUE),IF($M221='Progress check conditions'!$J$16,VLOOKUP($EH221,'Progress check conditions'!$K$16:$L$18,2,TRUE),IF($M221='Progress check conditions'!$J$19,VLOOKUP($EH221,'Progress check conditions'!$K$19:$L$21,2,TRUE),VLOOKUP($EH221,'Progress check conditions'!$K$22:$L$24,2,TRUE))))))),"No judgement")</f>
        <v>No judgement</v>
      </c>
      <c r="EJ221" s="115"/>
      <c r="EK221" s="116"/>
      <c r="EL221" s="117"/>
      <c r="EM221" s="1"/>
      <c r="EN221" s="4"/>
      <c r="EO221" s="16"/>
      <c r="EP221" s="8"/>
      <c r="EQ221" s="6"/>
      <c r="ER221" s="6"/>
      <c r="ES221" s="6"/>
      <c r="ET221" s="5"/>
      <c r="EU221" s="1"/>
      <c r="EV221" s="4"/>
      <c r="EW221" s="16"/>
      <c r="EX221" s="8"/>
      <c r="EY221" s="6"/>
      <c r="EZ221" s="4"/>
      <c r="FA221" s="16"/>
      <c r="FB221" s="9"/>
      <c r="FC221" s="1"/>
      <c r="FD221" s="4"/>
      <c r="FE221" s="16"/>
      <c r="FF221" s="8"/>
      <c r="FG221" s="6"/>
      <c r="FH221" s="4"/>
      <c r="FI221" s="16"/>
      <c r="FJ221" s="9"/>
      <c r="FK221" s="1"/>
      <c r="FL221" s="4"/>
      <c r="FM221" s="16"/>
      <c r="FN221" s="7"/>
      <c r="FO221" s="3"/>
      <c r="FP221" s="5"/>
      <c r="FQ221" s="5"/>
      <c r="FR221" s="15"/>
      <c r="FS221" s="1"/>
      <c r="FT221" s="4"/>
      <c r="FU221" s="16"/>
      <c r="FV221" s="7"/>
      <c r="FW221" s="3"/>
      <c r="FX221" s="5"/>
      <c r="FY221" s="5"/>
      <c r="FZ221" s="15"/>
      <c r="GA221" s="1"/>
      <c r="GB221" s="4"/>
      <c r="GC221" s="4"/>
      <c r="GD221" s="7"/>
      <c r="GE221" s="3"/>
      <c r="GF221" s="5"/>
      <c r="GG221" s="5"/>
      <c r="GH221" s="15"/>
      <c r="GI221" s="130">
        <f>'Multipliers for tiers'!$L$4*SUM(EM221,EQ221,EU221,EY221,FC221,FG221,FK221,FO221,FS221,FW221,GA221,GE221)+'Multipliers for tiers'!$L$5*SUM(EN221,ER221,EV221,EZ221,FD221,FH221,FL221,FP221,FT221,FX221,GB221,GF221)+'Multipliers for tiers'!$L$6*SUM(EO221,ES221,EW221,FA221,FE221,FI221,FM221,FQ221,FU221,FY221,GC221,GG221)+'Multipliers for tiers'!$L$7*SUM(EP221,ET221,EX221,FB221,FF221,FJ221,FN221,FR221,FV221,FZ221,GD221,GH221)</f>
        <v>0</v>
      </c>
      <c r="GJ221" s="144">
        <f t="shared" si="36"/>
        <v>0</v>
      </c>
      <c r="GK221" s="136" t="str">
        <f t="shared" si="37"/>
        <v xml:space="preserve"> </v>
      </c>
      <c r="GL221" s="164" t="str">
        <f>IFERROR(IF($M221='Progress check conditions'!$N$4,VLOOKUP($GK221,'Progress check conditions'!$O$4:$P$6,2,TRUE),IF($M221='Progress check conditions'!$N$7,VLOOKUP($GK221,'Progress check conditions'!$O$7:$P$9,2,TRUE),IF($M221='Progress check conditions'!$N$10,VLOOKUP($GK221,'Progress check conditions'!$O$10:$P$12,2,TRUE),IF($M221='Progress check conditions'!$N$13,VLOOKUP($GK221,'Progress check conditions'!$O$13:$P$15,2,TRUE),IF($M221='Progress check conditions'!$N$16,VLOOKUP($GK221,'Progress check conditions'!$O$16:$P$18,2,TRUE),IF($M221='Progress check conditions'!$N$19,VLOOKUP($GK221,'Progress check conditions'!$O$19:$P$21,2,TRUE),VLOOKUP($GK221,'Progress check conditions'!$O$22:$P$24,2,TRUE))))))),"No judgement")</f>
        <v>No judgement</v>
      </c>
      <c r="GM221" s="115"/>
      <c r="GN221" s="116"/>
      <c r="GO221" s="117"/>
      <c r="GP221" s="1"/>
      <c r="GQ221" s="4"/>
      <c r="GR221" s="4"/>
      <c r="GS221" s="8"/>
      <c r="GT221" s="6"/>
      <c r="GU221" s="6"/>
      <c r="GV221" s="6"/>
      <c r="GW221" s="5"/>
      <c r="GX221" s="1"/>
      <c r="GY221" s="4"/>
      <c r="GZ221" s="4"/>
      <c r="HA221" s="8"/>
      <c r="HB221" s="6"/>
      <c r="HC221" s="4"/>
      <c r="HD221" s="4"/>
      <c r="HE221" s="9"/>
      <c r="HF221" s="1"/>
      <c r="HG221" s="4"/>
      <c r="HH221" s="4"/>
      <c r="HI221" s="8"/>
      <c r="HJ221" s="6"/>
      <c r="HK221" s="4"/>
      <c r="HL221" s="4"/>
      <c r="HM221" s="9"/>
      <c r="HN221" s="130">
        <f>'Multipliers for tiers'!$O$4*SUM(GP221,GT221,GX221,HB221,HF221,HJ221)+'Multipliers for tiers'!$O$5*SUM(GQ221,GU221,GY221,HC221,HG221,HK221)+'Multipliers for tiers'!$O$6*SUM(GR221,GV221,GZ221,HD221,HH221,HL221)+'Multipliers for tiers'!$O$7*SUM(GS221,GW221,HA221,HE221,HI221,HM221)</f>
        <v>0</v>
      </c>
      <c r="HO221" s="144">
        <f t="shared" si="38"/>
        <v>0</v>
      </c>
      <c r="HP221" s="136" t="str">
        <f t="shared" si="39"/>
        <v xml:space="preserve"> </v>
      </c>
      <c r="HQ221" s="164" t="str">
        <f>IFERROR(IF($M221='Progress check conditions'!$N$4,VLOOKUP($HP221,'Progress check conditions'!$S$4:$T$6,2,TRUE),IF($M221='Progress check conditions'!$N$7,VLOOKUP($HP221,'Progress check conditions'!$S$7:$T$9,2,TRUE),IF($M221='Progress check conditions'!$N$10,VLOOKUP($HP221,'Progress check conditions'!$S$10:$T$12,2,TRUE),IF($M221='Progress check conditions'!$N$13,VLOOKUP($HP221,'Progress check conditions'!$S$13:$T$15,2,TRUE),IF($M221='Progress check conditions'!$N$16,VLOOKUP($HP221,'Progress check conditions'!$S$16:$T$18,2,TRUE),IF($M221='Progress check conditions'!$N$19,VLOOKUP($HP221,'Progress check conditions'!$S$19:$T$21,2,TRUE),VLOOKUP($HP221,'Progress check conditions'!$S$22:$T$24,2,TRUE))))))),"No judgement")</f>
        <v>No judgement</v>
      </c>
      <c r="HR221" s="115"/>
      <c r="HS221" s="116"/>
      <c r="HT221" s="117"/>
    </row>
    <row r="222" spans="1:228" x14ac:dyDescent="0.3">
      <c r="A222" s="156"/>
      <c r="B222" s="110"/>
      <c r="C222" s="111"/>
      <c r="D222" s="109"/>
      <c r="E222" s="112"/>
      <c r="F222" s="112"/>
      <c r="G222" s="112"/>
      <c r="H222" s="112"/>
      <c r="I222" s="113"/>
      <c r="J222" s="109"/>
      <c r="K222" s="113"/>
      <c r="L222" s="118"/>
      <c r="M222" s="114"/>
      <c r="N222" s="1"/>
      <c r="O222" s="5"/>
      <c r="P222" s="8"/>
      <c r="Q222" s="6"/>
      <c r="R222" s="5"/>
      <c r="S222" s="9"/>
      <c r="T222" s="1"/>
      <c r="U222" s="4"/>
      <c r="V222" s="8"/>
      <c r="W222" s="6"/>
      <c r="X222" s="4"/>
      <c r="Y222" s="9"/>
      <c r="Z222" s="1"/>
      <c r="AA222" s="4"/>
      <c r="AB222" s="8"/>
      <c r="AC222" s="6"/>
      <c r="AD222" s="4"/>
      <c r="AE222" s="9"/>
      <c r="AF222" s="1"/>
      <c r="AG222" s="3"/>
      <c r="AH222" s="7"/>
      <c r="AI222" s="3"/>
      <c r="AJ222" s="4"/>
      <c r="AK222" s="15"/>
      <c r="AL222" s="1"/>
      <c r="AM222" s="3"/>
      <c r="AN222" s="7"/>
      <c r="AO222" s="3"/>
      <c r="AP222" s="4"/>
      <c r="AQ222" s="15"/>
      <c r="AR222" s="1"/>
      <c r="AS222" s="3"/>
      <c r="AT222" s="43"/>
      <c r="AU222" s="130">
        <f>'Multipliers for tiers'!$C$4*SUM(N222,Q222,T222,W222,AF222,AC222,AI222,Z222,AL222,AO222,AR222)+'Multipliers for tiers'!$C$5*SUM(O222,R222,U222,X222,AG222,AD222,AJ222,AA222,AM222,AP222,AS222)+'Multipliers for tiers'!$C$6*SUM(P222,S222,V222,Y222,AH222,AE222,AK222,AB222,AN222,AQ222,AT222)</f>
        <v>0</v>
      </c>
      <c r="AV222" s="141">
        <f t="shared" si="30"/>
        <v>0</v>
      </c>
      <c r="AW222" s="151" t="str">
        <f t="shared" si="31"/>
        <v xml:space="preserve"> </v>
      </c>
      <c r="AX222" s="164" t="str">
        <f>IFERROR(IF($M222='Progress check conditions'!$B$4,VLOOKUP($AW222,'Progress check conditions'!$C$4:$D$6,2,TRUE),IF($M222='Progress check conditions'!$B$7,VLOOKUP($AW222,'Progress check conditions'!$C$7:$D$9,2,TRUE),IF($M222='Progress check conditions'!$B$10,VLOOKUP($AW222,'Progress check conditions'!$C$10:$D$12,2,TRUE),IF($M222='Progress check conditions'!$B$13,VLOOKUP($AW222,'Progress check conditions'!$C$13:$D$15,2,TRUE),IF($M222='Progress check conditions'!$B$16,VLOOKUP($AW222,'Progress check conditions'!$C$16:$D$18,2,TRUE),IF($M222='Progress check conditions'!$B$19,VLOOKUP($AW222,'Progress check conditions'!$C$19:$D$21,2,TRUE),VLOOKUP($AW222,'Progress check conditions'!$C$22:$D$24,2,TRUE))))))),"No judgement")</f>
        <v>No judgement</v>
      </c>
      <c r="AY222" s="115"/>
      <c r="AZ222" s="116"/>
      <c r="BA222" s="117"/>
      <c r="BB222" s="6"/>
      <c r="BC222" s="5"/>
      <c r="BD222" s="8"/>
      <c r="BE222" s="6"/>
      <c r="BF222" s="5"/>
      <c r="BG222" s="9"/>
      <c r="BH222" s="1"/>
      <c r="BI222" s="4"/>
      <c r="BJ222" s="8"/>
      <c r="BK222" s="6"/>
      <c r="BL222" s="4"/>
      <c r="BM222" s="9"/>
      <c r="BN222" s="1"/>
      <c r="BO222" s="4"/>
      <c r="BP222" s="8"/>
      <c r="BQ222" s="6"/>
      <c r="BR222" s="4"/>
      <c r="BS222" s="9"/>
      <c r="BT222" s="1"/>
      <c r="BU222" s="3"/>
      <c r="BV222" s="7"/>
      <c r="BW222" s="3"/>
      <c r="BX222" s="4"/>
      <c r="BY222" s="15"/>
      <c r="BZ222" s="1"/>
      <c r="CA222" s="3"/>
      <c r="CB222" s="7"/>
      <c r="CC222" s="3"/>
      <c r="CD222" s="4"/>
      <c r="CE222" s="15"/>
      <c r="CF222" s="1"/>
      <c r="CG222" s="3"/>
      <c r="CH222" s="7"/>
      <c r="CI222" s="2"/>
      <c r="CJ222" s="4"/>
      <c r="CK222" s="19"/>
      <c r="CL222" s="3"/>
      <c r="CM222" s="4"/>
      <c r="CN222" s="15"/>
      <c r="CO222" s="130">
        <f>'Multipliers for tiers'!$F$4*SUM(BB222,BE222,BH222,BK222,BN222,BQ222,BZ222,BW222,CC222,BT222,CF222,CI222,CL222)+'Multipliers for tiers'!$F$5*SUM(BC222,BF222,BI222,BL222,BO222,BR222,CA222,BX222,CD222,BU222,CG222,CJ222,CM222)+'Multipliers for tiers'!$F$6*SUM(BD222,BG222,BJ222,BM222,BP222,BS222,CB222,BY222,CE222,BV222,CH222,CK222,CN222)</f>
        <v>0</v>
      </c>
      <c r="CP222" s="144">
        <f t="shared" si="32"/>
        <v>0</v>
      </c>
      <c r="CQ222" s="133" t="str">
        <f t="shared" si="33"/>
        <v xml:space="preserve"> </v>
      </c>
      <c r="CR222" s="164" t="str">
        <f>IFERROR(IF($M222='Progress check conditions'!$F$4,VLOOKUP($CQ222,'Progress check conditions'!$G$4:$H$6,2,TRUE),IF($M222='Progress check conditions'!$F$7,VLOOKUP($CQ222,'Progress check conditions'!$G$7:$H$9,2,TRUE),IF($M222='Progress check conditions'!$F$10,VLOOKUP($CQ222,'Progress check conditions'!$G$10:$H$12,2,TRUE),IF($M222='Progress check conditions'!$F$13,VLOOKUP($CQ222,'Progress check conditions'!$G$13:$H$15,2,TRUE),IF($M222='Progress check conditions'!$F$16,VLOOKUP($CQ222,'Progress check conditions'!$G$16:$H$18,2,TRUE),IF($M222='Progress check conditions'!$F$19,VLOOKUP($CQ222,'Progress check conditions'!$G$19:$H$21,2,TRUE),VLOOKUP($CQ222,'Progress check conditions'!$G$22:$H$24,2,TRUE))))))),"No judgement")</f>
        <v>No judgement</v>
      </c>
      <c r="CS222" s="115"/>
      <c r="CT222" s="116"/>
      <c r="CU222" s="117"/>
      <c r="CV222" s="1"/>
      <c r="CW222" s="5"/>
      <c r="CX222" s="8"/>
      <c r="CY222" s="6"/>
      <c r="CZ222" s="5"/>
      <c r="DA222" s="9"/>
      <c r="DB222" s="1"/>
      <c r="DC222" s="4"/>
      <c r="DD222" s="8"/>
      <c r="DE222" s="6"/>
      <c r="DF222" s="4"/>
      <c r="DG222" s="9"/>
      <c r="DH222" s="1"/>
      <c r="DI222" s="4"/>
      <c r="DJ222" s="8"/>
      <c r="DK222" s="6"/>
      <c r="DL222" s="4"/>
      <c r="DM222" s="9"/>
      <c r="DN222" s="1"/>
      <c r="DO222" s="3"/>
      <c r="DP222" s="7"/>
      <c r="DQ222" s="3"/>
      <c r="DR222" s="4"/>
      <c r="DS222" s="15"/>
      <c r="DT222" s="1"/>
      <c r="DU222" s="3"/>
      <c r="DV222" s="7"/>
      <c r="DW222" s="3"/>
      <c r="DX222" s="4"/>
      <c r="DY222" s="15"/>
      <c r="DZ222" s="1"/>
      <c r="EA222" s="3"/>
      <c r="EB222" s="7"/>
      <c r="EC222" s="3"/>
      <c r="ED222" s="4"/>
      <c r="EE222" s="15"/>
      <c r="EF222" s="130">
        <f>'Multipliers for tiers'!$I$4*SUM(CV222,CY222,DB222,DE222,DH222,DQ222,DN222,DT222,DK222,DW222,DZ222,EC222)+'Multipliers for tiers'!$I$5*SUM(CW222,CZ222,DC222,DF222,DI222,DR222,DO222,DU222,DL222,DX222,EA222,ED222)+'Multipliers for tiers'!$I$6*SUM(CX222,DA222,DD222,DG222,DJ222,DS222,DP222,DV222,DM222,DY222,EB222,EE222)</f>
        <v>0</v>
      </c>
      <c r="EG222" s="144">
        <f t="shared" si="34"/>
        <v>0</v>
      </c>
      <c r="EH222" s="133" t="str">
        <f t="shared" si="35"/>
        <v xml:space="preserve"> </v>
      </c>
      <c r="EI222" s="164" t="str">
        <f>IFERROR(IF($M222='Progress check conditions'!$J$4,VLOOKUP($EH222,'Progress check conditions'!$K$4:$L$6,2,TRUE),IF($M222='Progress check conditions'!$J$7,VLOOKUP($EH222,'Progress check conditions'!$K$7:$L$9,2,TRUE),IF($M222='Progress check conditions'!$J$10,VLOOKUP($EH222,'Progress check conditions'!$K$10:$L$12,2,TRUE),IF($M222='Progress check conditions'!$J$13,VLOOKUP($EH222,'Progress check conditions'!$K$13:$L$15,2,TRUE),IF($M222='Progress check conditions'!$J$16,VLOOKUP($EH222,'Progress check conditions'!$K$16:$L$18,2,TRUE),IF($M222='Progress check conditions'!$J$19,VLOOKUP($EH222,'Progress check conditions'!$K$19:$L$21,2,TRUE),VLOOKUP($EH222,'Progress check conditions'!$K$22:$L$24,2,TRUE))))))),"No judgement")</f>
        <v>No judgement</v>
      </c>
      <c r="EJ222" s="115"/>
      <c r="EK222" s="116"/>
      <c r="EL222" s="117"/>
      <c r="EM222" s="1"/>
      <c r="EN222" s="4"/>
      <c r="EO222" s="16"/>
      <c r="EP222" s="8"/>
      <c r="EQ222" s="6"/>
      <c r="ER222" s="6"/>
      <c r="ES222" s="6"/>
      <c r="ET222" s="5"/>
      <c r="EU222" s="1"/>
      <c r="EV222" s="4"/>
      <c r="EW222" s="16"/>
      <c r="EX222" s="8"/>
      <c r="EY222" s="6"/>
      <c r="EZ222" s="4"/>
      <c r="FA222" s="16"/>
      <c r="FB222" s="9"/>
      <c r="FC222" s="1"/>
      <c r="FD222" s="4"/>
      <c r="FE222" s="16"/>
      <c r="FF222" s="8"/>
      <c r="FG222" s="6"/>
      <c r="FH222" s="4"/>
      <c r="FI222" s="16"/>
      <c r="FJ222" s="9"/>
      <c r="FK222" s="1"/>
      <c r="FL222" s="4"/>
      <c r="FM222" s="16"/>
      <c r="FN222" s="7"/>
      <c r="FO222" s="3"/>
      <c r="FP222" s="5"/>
      <c r="FQ222" s="5"/>
      <c r="FR222" s="15"/>
      <c r="FS222" s="1"/>
      <c r="FT222" s="4"/>
      <c r="FU222" s="16"/>
      <c r="FV222" s="7"/>
      <c r="FW222" s="3"/>
      <c r="FX222" s="5"/>
      <c r="FY222" s="5"/>
      <c r="FZ222" s="15"/>
      <c r="GA222" s="1"/>
      <c r="GB222" s="4"/>
      <c r="GC222" s="4"/>
      <c r="GD222" s="7"/>
      <c r="GE222" s="3"/>
      <c r="GF222" s="5"/>
      <c r="GG222" s="5"/>
      <c r="GH222" s="15"/>
      <c r="GI222" s="130">
        <f>'Multipliers for tiers'!$L$4*SUM(EM222,EQ222,EU222,EY222,FC222,FG222,FK222,FO222,FS222,FW222,GA222,GE222)+'Multipliers for tiers'!$L$5*SUM(EN222,ER222,EV222,EZ222,FD222,FH222,FL222,FP222,FT222,FX222,GB222,GF222)+'Multipliers for tiers'!$L$6*SUM(EO222,ES222,EW222,FA222,FE222,FI222,FM222,FQ222,FU222,FY222,GC222,GG222)+'Multipliers for tiers'!$L$7*SUM(EP222,ET222,EX222,FB222,FF222,FJ222,FN222,FR222,FV222,FZ222,GD222,GH222)</f>
        <v>0</v>
      </c>
      <c r="GJ222" s="144">
        <f t="shared" si="36"/>
        <v>0</v>
      </c>
      <c r="GK222" s="136" t="str">
        <f t="shared" si="37"/>
        <v xml:space="preserve"> </v>
      </c>
      <c r="GL222" s="164" t="str">
        <f>IFERROR(IF($M222='Progress check conditions'!$N$4,VLOOKUP($GK222,'Progress check conditions'!$O$4:$P$6,2,TRUE),IF($M222='Progress check conditions'!$N$7,VLOOKUP($GK222,'Progress check conditions'!$O$7:$P$9,2,TRUE),IF($M222='Progress check conditions'!$N$10,VLOOKUP($GK222,'Progress check conditions'!$O$10:$P$12,2,TRUE),IF($M222='Progress check conditions'!$N$13,VLOOKUP($GK222,'Progress check conditions'!$O$13:$P$15,2,TRUE),IF($M222='Progress check conditions'!$N$16,VLOOKUP($GK222,'Progress check conditions'!$O$16:$P$18,2,TRUE),IF($M222='Progress check conditions'!$N$19,VLOOKUP($GK222,'Progress check conditions'!$O$19:$P$21,2,TRUE),VLOOKUP($GK222,'Progress check conditions'!$O$22:$P$24,2,TRUE))))))),"No judgement")</f>
        <v>No judgement</v>
      </c>
      <c r="GM222" s="115"/>
      <c r="GN222" s="116"/>
      <c r="GO222" s="117"/>
      <c r="GP222" s="1"/>
      <c r="GQ222" s="4"/>
      <c r="GR222" s="4"/>
      <c r="GS222" s="8"/>
      <c r="GT222" s="6"/>
      <c r="GU222" s="6"/>
      <c r="GV222" s="6"/>
      <c r="GW222" s="5"/>
      <c r="GX222" s="1"/>
      <c r="GY222" s="4"/>
      <c r="GZ222" s="4"/>
      <c r="HA222" s="8"/>
      <c r="HB222" s="6"/>
      <c r="HC222" s="4"/>
      <c r="HD222" s="4"/>
      <c r="HE222" s="9"/>
      <c r="HF222" s="1"/>
      <c r="HG222" s="4"/>
      <c r="HH222" s="4"/>
      <c r="HI222" s="8"/>
      <c r="HJ222" s="6"/>
      <c r="HK222" s="4"/>
      <c r="HL222" s="4"/>
      <c r="HM222" s="9"/>
      <c r="HN222" s="130">
        <f>'Multipliers for tiers'!$O$4*SUM(GP222,GT222,GX222,HB222,HF222,HJ222)+'Multipliers for tiers'!$O$5*SUM(GQ222,GU222,GY222,HC222,HG222,HK222)+'Multipliers for tiers'!$O$6*SUM(GR222,GV222,GZ222,HD222,HH222,HL222)+'Multipliers for tiers'!$O$7*SUM(GS222,GW222,HA222,HE222,HI222,HM222)</f>
        <v>0</v>
      </c>
      <c r="HO222" s="144">
        <f t="shared" si="38"/>
        <v>0</v>
      </c>
      <c r="HP222" s="136" t="str">
        <f t="shared" si="39"/>
        <v xml:space="preserve"> </v>
      </c>
      <c r="HQ222" s="164" t="str">
        <f>IFERROR(IF($M222='Progress check conditions'!$N$4,VLOOKUP($HP222,'Progress check conditions'!$S$4:$T$6,2,TRUE),IF($M222='Progress check conditions'!$N$7,VLOOKUP($HP222,'Progress check conditions'!$S$7:$T$9,2,TRUE),IF($M222='Progress check conditions'!$N$10,VLOOKUP($HP222,'Progress check conditions'!$S$10:$T$12,2,TRUE),IF($M222='Progress check conditions'!$N$13,VLOOKUP($HP222,'Progress check conditions'!$S$13:$T$15,2,TRUE),IF($M222='Progress check conditions'!$N$16,VLOOKUP($HP222,'Progress check conditions'!$S$16:$T$18,2,TRUE),IF($M222='Progress check conditions'!$N$19,VLOOKUP($HP222,'Progress check conditions'!$S$19:$T$21,2,TRUE),VLOOKUP($HP222,'Progress check conditions'!$S$22:$T$24,2,TRUE))))))),"No judgement")</f>
        <v>No judgement</v>
      </c>
      <c r="HR222" s="115"/>
      <c r="HS222" s="116"/>
      <c r="HT222" s="117"/>
    </row>
    <row r="223" spans="1:228" x14ac:dyDescent="0.3">
      <c r="A223" s="156"/>
      <c r="B223" s="110"/>
      <c r="C223" s="111"/>
      <c r="D223" s="109"/>
      <c r="E223" s="112"/>
      <c r="F223" s="112"/>
      <c r="G223" s="112"/>
      <c r="H223" s="112"/>
      <c r="I223" s="113"/>
      <c r="J223" s="109"/>
      <c r="K223" s="113"/>
      <c r="L223" s="118"/>
      <c r="M223" s="114"/>
      <c r="N223" s="1"/>
      <c r="O223" s="5"/>
      <c r="P223" s="8"/>
      <c r="Q223" s="6"/>
      <c r="R223" s="5"/>
      <c r="S223" s="9"/>
      <c r="T223" s="1"/>
      <c r="U223" s="4"/>
      <c r="V223" s="8"/>
      <c r="W223" s="6"/>
      <c r="X223" s="4"/>
      <c r="Y223" s="9"/>
      <c r="Z223" s="1"/>
      <c r="AA223" s="4"/>
      <c r="AB223" s="8"/>
      <c r="AC223" s="6"/>
      <c r="AD223" s="4"/>
      <c r="AE223" s="9"/>
      <c r="AF223" s="1"/>
      <c r="AG223" s="3"/>
      <c r="AH223" s="7"/>
      <c r="AI223" s="3"/>
      <c r="AJ223" s="4"/>
      <c r="AK223" s="15"/>
      <c r="AL223" s="1"/>
      <c r="AM223" s="3"/>
      <c r="AN223" s="7"/>
      <c r="AO223" s="3"/>
      <c r="AP223" s="4"/>
      <c r="AQ223" s="15"/>
      <c r="AR223" s="1"/>
      <c r="AS223" s="3"/>
      <c r="AT223" s="43"/>
      <c r="AU223" s="130">
        <f>'Multipliers for tiers'!$C$4*SUM(N223,Q223,T223,W223,AF223,AC223,AI223,Z223,AL223,AO223,AR223)+'Multipliers for tiers'!$C$5*SUM(O223,R223,U223,X223,AG223,AD223,AJ223,AA223,AM223,AP223,AS223)+'Multipliers for tiers'!$C$6*SUM(P223,S223,V223,Y223,AH223,AE223,AK223,AB223,AN223,AQ223,AT223)</f>
        <v>0</v>
      </c>
      <c r="AV223" s="141">
        <f t="shared" si="30"/>
        <v>0</v>
      </c>
      <c r="AW223" s="151" t="str">
        <f t="shared" si="31"/>
        <v xml:space="preserve"> </v>
      </c>
      <c r="AX223" s="164" t="str">
        <f>IFERROR(IF($M223='Progress check conditions'!$B$4,VLOOKUP($AW223,'Progress check conditions'!$C$4:$D$6,2,TRUE),IF($M223='Progress check conditions'!$B$7,VLOOKUP($AW223,'Progress check conditions'!$C$7:$D$9,2,TRUE),IF($M223='Progress check conditions'!$B$10,VLOOKUP($AW223,'Progress check conditions'!$C$10:$D$12,2,TRUE),IF($M223='Progress check conditions'!$B$13,VLOOKUP($AW223,'Progress check conditions'!$C$13:$D$15,2,TRUE),IF($M223='Progress check conditions'!$B$16,VLOOKUP($AW223,'Progress check conditions'!$C$16:$D$18,2,TRUE),IF($M223='Progress check conditions'!$B$19,VLOOKUP($AW223,'Progress check conditions'!$C$19:$D$21,2,TRUE),VLOOKUP($AW223,'Progress check conditions'!$C$22:$D$24,2,TRUE))))))),"No judgement")</f>
        <v>No judgement</v>
      </c>
      <c r="AY223" s="115"/>
      <c r="AZ223" s="116"/>
      <c r="BA223" s="117"/>
      <c r="BB223" s="6"/>
      <c r="BC223" s="5"/>
      <c r="BD223" s="8"/>
      <c r="BE223" s="6"/>
      <c r="BF223" s="5"/>
      <c r="BG223" s="9"/>
      <c r="BH223" s="1"/>
      <c r="BI223" s="4"/>
      <c r="BJ223" s="8"/>
      <c r="BK223" s="6"/>
      <c r="BL223" s="4"/>
      <c r="BM223" s="9"/>
      <c r="BN223" s="1"/>
      <c r="BO223" s="4"/>
      <c r="BP223" s="8"/>
      <c r="BQ223" s="6"/>
      <c r="BR223" s="4"/>
      <c r="BS223" s="9"/>
      <c r="BT223" s="1"/>
      <c r="BU223" s="3"/>
      <c r="BV223" s="7"/>
      <c r="BW223" s="3"/>
      <c r="BX223" s="4"/>
      <c r="BY223" s="15"/>
      <c r="BZ223" s="1"/>
      <c r="CA223" s="3"/>
      <c r="CB223" s="7"/>
      <c r="CC223" s="3"/>
      <c r="CD223" s="4"/>
      <c r="CE223" s="15"/>
      <c r="CF223" s="1"/>
      <c r="CG223" s="3"/>
      <c r="CH223" s="7"/>
      <c r="CI223" s="2"/>
      <c r="CJ223" s="4"/>
      <c r="CK223" s="19"/>
      <c r="CL223" s="3"/>
      <c r="CM223" s="4"/>
      <c r="CN223" s="15"/>
      <c r="CO223" s="130">
        <f>'Multipliers for tiers'!$F$4*SUM(BB223,BE223,BH223,BK223,BN223,BQ223,BZ223,BW223,CC223,BT223,CF223,CI223,CL223)+'Multipliers for tiers'!$F$5*SUM(BC223,BF223,BI223,BL223,BO223,BR223,CA223,BX223,CD223,BU223,CG223,CJ223,CM223)+'Multipliers for tiers'!$F$6*SUM(BD223,BG223,BJ223,BM223,BP223,BS223,CB223,BY223,CE223,BV223,CH223,CK223,CN223)</f>
        <v>0</v>
      </c>
      <c r="CP223" s="144">
        <f t="shared" si="32"/>
        <v>0</v>
      </c>
      <c r="CQ223" s="133" t="str">
        <f t="shared" si="33"/>
        <v xml:space="preserve"> </v>
      </c>
      <c r="CR223" s="164" t="str">
        <f>IFERROR(IF($M223='Progress check conditions'!$F$4,VLOOKUP($CQ223,'Progress check conditions'!$G$4:$H$6,2,TRUE),IF($M223='Progress check conditions'!$F$7,VLOOKUP($CQ223,'Progress check conditions'!$G$7:$H$9,2,TRUE),IF($M223='Progress check conditions'!$F$10,VLOOKUP($CQ223,'Progress check conditions'!$G$10:$H$12,2,TRUE),IF($M223='Progress check conditions'!$F$13,VLOOKUP($CQ223,'Progress check conditions'!$G$13:$H$15,2,TRUE),IF($M223='Progress check conditions'!$F$16,VLOOKUP($CQ223,'Progress check conditions'!$G$16:$H$18,2,TRUE),IF($M223='Progress check conditions'!$F$19,VLOOKUP($CQ223,'Progress check conditions'!$G$19:$H$21,2,TRUE),VLOOKUP($CQ223,'Progress check conditions'!$G$22:$H$24,2,TRUE))))))),"No judgement")</f>
        <v>No judgement</v>
      </c>
      <c r="CS223" s="115"/>
      <c r="CT223" s="116"/>
      <c r="CU223" s="117"/>
      <c r="CV223" s="1"/>
      <c r="CW223" s="5"/>
      <c r="CX223" s="8"/>
      <c r="CY223" s="6"/>
      <c r="CZ223" s="5"/>
      <c r="DA223" s="9"/>
      <c r="DB223" s="1"/>
      <c r="DC223" s="4"/>
      <c r="DD223" s="8"/>
      <c r="DE223" s="6"/>
      <c r="DF223" s="4"/>
      <c r="DG223" s="9"/>
      <c r="DH223" s="1"/>
      <c r="DI223" s="4"/>
      <c r="DJ223" s="8"/>
      <c r="DK223" s="6"/>
      <c r="DL223" s="4"/>
      <c r="DM223" s="9"/>
      <c r="DN223" s="1"/>
      <c r="DO223" s="3"/>
      <c r="DP223" s="7"/>
      <c r="DQ223" s="3"/>
      <c r="DR223" s="4"/>
      <c r="DS223" s="15"/>
      <c r="DT223" s="1"/>
      <c r="DU223" s="3"/>
      <c r="DV223" s="7"/>
      <c r="DW223" s="3"/>
      <c r="DX223" s="4"/>
      <c r="DY223" s="15"/>
      <c r="DZ223" s="1"/>
      <c r="EA223" s="3"/>
      <c r="EB223" s="7"/>
      <c r="EC223" s="3"/>
      <c r="ED223" s="4"/>
      <c r="EE223" s="15"/>
      <c r="EF223" s="130">
        <f>'Multipliers for tiers'!$I$4*SUM(CV223,CY223,DB223,DE223,DH223,DQ223,DN223,DT223,DK223,DW223,DZ223,EC223)+'Multipliers for tiers'!$I$5*SUM(CW223,CZ223,DC223,DF223,DI223,DR223,DO223,DU223,DL223,DX223,EA223,ED223)+'Multipliers for tiers'!$I$6*SUM(CX223,DA223,DD223,DG223,DJ223,DS223,DP223,DV223,DM223,DY223,EB223,EE223)</f>
        <v>0</v>
      </c>
      <c r="EG223" s="144">
        <f t="shared" si="34"/>
        <v>0</v>
      </c>
      <c r="EH223" s="133" t="str">
        <f t="shared" si="35"/>
        <v xml:space="preserve"> </v>
      </c>
      <c r="EI223" s="164" t="str">
        <f>IFERROR(IF($M223='Progress check conditions'!$J$4,VLOOKUP($EH223,'Progress check conditions'!$K$4:$L$6,2,TRUE),IF($M223='Progress check conditions'!$J$7,VLOOKUP($EH223,'Progress check conditions'!$K$7:$L$9,2,TRUE),IF($M223='Progress check conditions'!$J$10,VLOOKUP($EH223,'Progress check conditions'!$K$10:$L$12,2,TRUE),IF($M223='Progress check conditions'!$J$13,VLOOKUP($EH223,'Progress check conditions'!$K$13:$L$15,2,TRUE),IF($M223='Progress check conditions'!$J$16,VLOOKUP($EH223,'Progress check conditions'!$K$16:$L$18,2,TRUE),IF($M223='Progress check conditions'!$J$19,VLOOKUP($EH223,'Progress check conditions'!$K$19:$L$21,2,TRUE),VLOOKUP($EH223,'Progress check conditions'!$K$22:$L$24,2,TRUE))))))),"No judgement")</f>
        <v>No judgement</v>
      </c>
      <c r="EJ223" s="115"/>
      <c r="EK223" s="116"/>
      <c r="EL223" s="117"/>
      <c r="EM223" s="1"/>
      <c r="EN223" s="4"/>
      <c r="EO223" s="16"/>
      <c r="EP223" s="8"/>
      <c r="EQ223" s="6"/>
      <c r="ER223" s="6"/>
      <c r="ES223" s="6"/>
      <c r="ET223" s="5"/>
      <c r="EU223" s="1"/>
      <c r="EV223" s="4"/>
      <c r="EW223" s="16"/>
      <c r="EX223" s="8"/>
      <c r="EY223" s="6"/>
      <c r="EZ223" s="4"/>
      <c r="FA223" s="16"/>
      <c r="FB223" s="9"/>
      <c r="FC223" s="1"/>
      <c r="FD223" s="4"/>
      <c r="FE223" s="16"/>
      <c r="FF223" s="8"/>
      <c r="FG223" s="6"/>
      <c r="FH223" s="4"/>
      <c r="FI223" s="16"/>
      <c r="FJ223" s="9"/>
      <c r="FK223" s="1"/>
      <c r="FL223" s="4"/>
      <c r="FM223" s="16"/>
      <c r="FN223" s="7"/>
      <c r="FO223" s="3"/>
      <c r="FP223" s="5"/>
      <c r="FQ223" s="5"/>
      <c r="FR223" s="15"/>
      <c r="FS223" s="1"/>
      <c r="FT223" s="4"/>
      <c r="FU223" s="16"/>
      <c r="FV223" s="7"/>
      <c r="FW223" s="3"/>
      <c r="FX223" s="5"/>
      <c r="FY223" s="5"/>
      <c r="FZ223" s="15"/>
      <c r="GA223" s="1"/>
      <c r="GB223" s="4"/>
      <c r="GC223" s="4"/>
      <c r="GD223" s="7"/>
      <c r="GE223" s="3"/>
      <c r="GF223" s="5"/>
      <c r="GG223" s="5"/>
      <c r="GH223" s="15"/>
      <c r="GI223" s="130">
        <f>'Multipliers for tiers'!$L$4*SUM(EM223,EQ223,EU223,EY223,FC223,FG223,FK223,FO223,FS223,FW223,GA223,GE223)+'Multipliers for tiers'!$L$5*SUM(EN223,ER223,EV223,EZ223,FD223,FH223,FL223,FP223,FT223,FX223,GB223,GF223)+'Multipliers for tiers'!$L$6*SUM(EO223,ES223,EW223,FA223,FE223,FI223,FM223,FQ223,FU223,FY223,GC223,GG223)+'Multipliers for tiers'!$L$7*SUM(EP223,ET223,EX223,FB223,FF223,FJ223,FN223,FR223,FV223,FZ223,GD223,GH223)</f>
        <v>0</v>
      </c>
      <c r="GJ223" s="144">
        <f t="shared" si="36"/>
        <v>0</v>
      </c>
      <c r="GK223" s="136" t="str">
        <f t="shared" si="37"/>
        <v xml:space="preserve"> </v>
      </c>
      <c r="GL223" s="164" t="str">
        <f>IFERROR(IF($M223='Progress check conditions'!$N$4,VLOOKUP($GK223,'Progress check conditions'!$O$4:$P$6,2,TRUE),IF($M223='Progress check conditions'!$N$7,VLOOKUP($GK223,'Progress check conditions'!$O$7:$P$9,2,TRUE),IF($M223='Progress check conditions'!$N$10,VLOOKUP($GK223,'Progress check conditions'!$O$10:$P$12,2,TRUE),IF($M223='Progress check conditions'!$N$13,VLOOKUP($GK223,'Progress check conditions'!$O$13:$P$15,2,TRUE),IF($M223='Progress check conditions'!$N$16,VLOOKUP($GK223,'Progress check conditions'!$O$16:$P$18,2,TRUE),IF($M223='Progress check conditions'!$N$19,VLOOKUP($GK223,'Progress check conditions'!$O$19:$P$21,2,TRUE),VLOOKUP($GK223,'Progress check conditions'!$O$22:$P$24,2,TRUE))))))),"No judgement")</f>
        <v>No judgement</v>
      </c>
      <c r="GM223" s="115"/>
      <c r="GN223" s="116"/>
      <c r="GO223" s="117"/>
      <c r="GP223" s="1"/>
      <c r="GQ223" s="4"/>
      <c r="GR223" s="4"/>
      <c r="GS223" s="8"/>
      <c r="GT223" s="6"/>
      <c r="GU223" s="6"/>
      <c r="GV223" s="6"/>
      <c r="GW223" s="5"/>
      <c r="GX223" s="1"/>
      <c r="GY223" s="4"/>
      <c r="GZ223" s="4"/>
      <c r="HA223" s="8"/>
      <c r="HB223" s="6"/>
      <c r="HC223" s="4"/>
      <c r="HD223" s="4"/>
      <c r="HE223" s="9"/>
      <c r="HF223" s="1"/>
      <c r="HG223" s="4"/>
      <c r="HH223" s="4"/>
      <c r="HI223" s="8"/>
      <c r="HJ223" s="6"/>
      <c r="HK223" s="4"/>
      <c r="HL223" s="4"/>
      <c r="HM223" s="9"/>
      <c r="HN223" s="130">
        <f>'Multipliers for tiers'!$O$4*SUM(GP223,GT223,GX223,HB223,HF223,HJ223)+'Multipliers for tiers'!$O$5*SUM(GQ223,GU223,GY223,HC223,HG223,HK223)+'Multipliers for tiers'!$O$6*SUM(GR223,GV223,GZ223,HD223,HH223,HL223)+'Multipliers for tiers'!$O$7*SUM(GS223,GW223,HA223,HE223,HI223,HM223)</f>
        <v>0</v>
      </c>
      <c r="HO223" s="144">
        <f t="shared" si="38"/>
        <v>0</v>
      </c>
      <c r="HP223" s="136" t="str">
        <f t="shared" si="39"/>
        <v xml:space="preserve"> </v>
      </c>
      <c r="HQ223" s="164" t="str">
        <f>IFERROR(IF($M223='Progress check conditions'!$N$4,VLOOKUP($HP223,'Progress check conditions'!$S$4:$T$6,2,TRUE),IF($M223='Progress check conditions'!$N$7,VLOOKUP($HP223,'Progress check conditions'!$S$7:$T$9,2,TRUE),IF($M223='Progress check conditions'!$N$10,VLOOKUP($HP223,'Progress check conditions'!$S$10:$T$12,2,TRUE),IF($M223='Progress check conditions'!$N$13,VLOOKUP($HP223,'Progress check conditions'!$S$13:$T$15,2,TRUE),IF($M223='Progress check conditions'!$N$16,VLOOKUP($HP223,'Progress check conditions'!$S$16:$T$18,2,TRUE),IF($M223='Progress check conditions'!$N$19,VLOOKUP($HP223,'Progress check conditions'!$S$19:$T$21,2,TRUE),VLOOKUP($HP223,'Progress check conditions'!$S$22:$T$24,2,TRUE))))))),"No judgement")</f>
        <v>No judgement</v>
      </c>
      <c r="HR223" s="115"/>
      <c r="HS223" s="116"/>
      <c r="HT223" s="117"/>
    </row>
    <row r="224" spans="1:228" x14ac:dyDescent="0.3">
      <c r="A224" s="156"/>
      <c r="B224" s="110"/>
      <c r="C224" s="111"/>
      <c r="D224" s="109"/>
      <c r="E224" s="112"/>
      <c r="F224" s="112"/>
      <c r="G224" s="112"/>
      <c r="H224" s="112"/>
      <c r="I224" s="113"/>
      <c r="J224" s="109"/>
      <c r="K224" s="113"/>
      <c r="L224" s="118"/>
      <c r="M224" s="114"/>
      <c r="N224" s="1"/>
      <c r="O224" s="5"/>
      <c r="P224" s="8"/>
      <c r="Q224" s="6"/>
      <c r="R224" s="5"/>
      <c r="S224" s="9"/>
      <c r="T224" s="1"/>
      <c r="U224" s="4"/>
      <c r="V224" s="8"/>
      <c r="W224" s="6"/>
      <c r="X224" s="4"/>
      <c r="Y224" s="9"/>
      <c r="Z224" s="1"/>
      <c r="AA224" s="4"/>
      <c r="AB224" s="8"/>
      <c r="AC224" s="6"/>
      <c r="AD224" s="4"/>
      <c r="AE224" s="9"/>
      <c r="AF224" s="1"/>
      <c r="AG224" s="3"/>
      <c r="AH224" s="7"/>
      <c r="AI224" s="3"/>
      <c r="AJ224" s="4"/>
      <c r="AK224" s="15"/>
      <c r="AL224" s="1"/>
      <c r="AM224" s="3"/>
      <c r="AN224" s="7"/>
      <c r="AO224" s="3"/>
      <c r="AP224" s="4"/>
      <c r="AQ224" s="15"/>
      <c r="AR224" s="1"/>
      <c r="AS224" s="3"/>
      <c r="AT224" s="43"/>
      <c r="AU224" s="130">
        <f>'Multipliers for tiers'!$C$4*SUM(N224,Q224,T224,W224,AF224,AC224,AI224,Z224,AL224,AO224,AR224)+'Multipliers for tiers'!$C$5*SUM(O224,R224,U224,X224,AG224,AD224,AJ224,AA224,AM224,AP224,AS224)+'Multipliers for tiers'!$C$6*SUM(P224,S224,V224,Y224,AH224,AE224,AK224,AB224,AN224,AQ224,AT224)</f>
        <v>0</v>
      </c>
      <c r="AV224" s="141">
        <f t="shared" si="30"/>
        <v>0</v>
      </c>
      <c r="AW224" s="151" t="str">
        <f t="shared" si="31"/>
        <v xml:space="preserve"> </v>
      </c>
      <c r="AX224" s="164" t="str">
        <f>IFERROR(IF($M224='Progress check conditions'!$B$4,VLOOKUP($AW224,'Progress check conditions'!$C$4:$D$6,2,TRUE),IF($M224='Progress check conditions'!$B$7,VLOOKUP($AW224,'Progress check conditions'!$C$7:$D$9,2,TRUE),IF($M224='Progress check conditions'!$B$10,VLOOKUP($AW224,'Progress check conditions'!$C$10:$D$12,2,TRUE),IF($M224='Progress check conditions'!$B$13,VLOOKUP($AW224,'Progress check conditions'!$C$13:$D$15,2,TRUE),IF($M224='Progress check conditions'!$B$16,VLOOKUP($AW224,'Progress check conditions'!$C$16:$D$18,2,TRUE),IF($M224='Progress check conditions'!$B$19,VLOOKUP($AW224,'Progress check conditions'!$C$19:$D$21,2,TRUE),VLOOKUP($AW224,'Progress check conditions'!$C$22:$D$24,2,TRUE))))))),"No judgement")</f>
        <v>No judgement</v>
      </c>
      <c r="AY224" s="115"/>
      <c r="AZ224" s="116"/>
      <c r="BA224" s="117"/>
      <c r="BB224" s="6"/>
      <c r="BC224" s="5"/>
      <c r="BD224" s="8"/>
      <c r="BE224" s="6"/>
      <c r="BF224" s="5"/>
      <c r="BG224" s="9"/>
      <c r="BH224" s="1"/>
      <c r="BI224" s="4"/>
      <c r="BJ224" s="8"/>
      <c r="BK224" s="6"/>
      <c r="BL224" s="4"/>
      <c r="BM224" s="9"/>
      <c r="BN224" s="1"/>
      <c r="BO224" s="4"/>
      <c r="BP224" s="8"/>
      <c r="BQ224" s="6"/>
      <c r="BR224" s="4"/>
      <c r="BS224" s="9"/>
      <c r="BT224" s="1"/>
      <c r="BU224" s="3"/>
      <c r="BV224" s="7"/>
      <c r="BW224" s="3"/>
      <c r="BX224" s="4"/>
      <c r="BY224" s="15"/>
      <c r="BZ224" s="1"/>
      <c r="CA224" s="3"/>
      <c r="CB224" s="7"/>
      <c r="CC224" s="3"/>
      <c r="CD224" s="4"/>
      <c r="CE224" s="15"/>
      <c r="CF224" s="1"/>
      <c r="CG224" s="3"/>
      <c r="CH224" s="7"/>
      <c r="CI224" s="2"/>
      <c r="CJ224" s="4"/>
      <c r="CK224" s="19"/>
      <c r="CL224" s="3"/>
      <c r="CM224" s="4"/>
      <c r="CN224" s="15"/>
      <c r="CO224" s="130">
        <f>'Multipliers for tiers'!$F$4*SUM(BB224,BE224,BH224,BK224,BN224,BQ224,BZ224,BW224,CC224,BT224,CF224,CI224,CL224)+'Multipliers for tiers'!$F$5*SUM(BC224,BF224,BI224,BL224,BO224,BR224,CA224,BX224,CD224,BU224,CG224,CJ224,CM224)+'Multipliers for tiers'!$F$6*SUM(BD224,BG224,BJ224,BM224,BP224,BS224,CB224,BY224,CE224,BV224,CH224,CK224,CN224)</f>
        <v>0</v>
      </c>
      <c r="CP224" s="144">
        <f t="shared" si="32"/>
        <v>0</v>
      </c>
      <c r="CQ224" s="133" t="str">
        <f t="shared" si="33"/>
        <v xml:space="preserve"> </v>
      </c>
      <c r="CR224" s="164" t="str">
        <f>IFERROR(IF($M224='Progress check conditions'!$F$4,VLOOKUP($CQ224,'Progress check conditions'!$G$4:$H$6,2,TRUE),IF($M224='Progress check conditions'!$F$7,VLOOKUP($CQ224,'Progress check conditions'!$G$7:$H$9,2,TRUE),IF($M224='Progress check conditions'!$F$10,VLOOKUP($CQ224,'Progress check conditions'!$G$10:$H$12,2,TRUE),IF($M224='Progress check conditions'!$F$13,VLOOKUP($CQ224,'Progress check conditions'!$G$13:$H$15,2,TRUE),IF($M224='Progress check conditions'!$F$16,VLOOKUP($CQ224,'Progress check conditions'!$G$16:$H$18,2,TRUE),IF($M224='Progress check conditions'!$F$19,VLOOKUP($CQ224,'Progress check conditions'!$G$19:$H$21,2,TRUE),VLOOKUP($CQ224,'Progress check conditions'!$G$22:$H$24,2,TRUE))))))),"No judgement")</f>
        <v>No judgement</v>
      </c>
      <c r="CS224" s="115"/>
      <c r="CT224" s="116"/>
      <c r="CU224" s="117"/>
      <c r="CV224" s="1"/>
      <c r="CW224" s="5"/>
      <c r="CX224" s="8"/>
      <c r="CY224" s="6"/>
      <c r="CZ224" s="5"/>
      <c r="DA224" s="9"/>
      <c r="DB224" s="1"/>
      <c r="DC224" s="4"/>
      <c r="DD224" s="8"/>
      <c r="DE224" s="6"/>
      <c r="DF224" s="4"/>
      <c r="DG224" s="9"/>
      <c r="DH224" s="1"/>
      <c r="DI224" s="4"/>
      <c r="DJ224" s="8"/>
      <c r="DK224" s="6"/>
      <c r="DL224" s="4"/>
      <c r="DM224" s="9"/>
      <c r="DN224" s="1"/>
      <c r="DO224" s="3"/>
      <c r="DP224" s="7"/>
      <c r="DQ224" s="3"/>
      <c r="DR224" s="4"/>
      <c r="DS224" s="15"/>
      <c r="DT224" s="1"/>
      <c r="DU224" s="3"/>
      <c r="DV224" s="7"/>
      <c r="DW224" s="3"/>
      <c r="DX224" s="4"/>
      <c r="DY224" s="15"/>
      <c r="DZ224" s="1"/>
      <c r="EA224" s="3"/>
      <c r="EB224" s="7"/>
      <c r="EC224" s="3"/>
      <c r="ED224" s="4"/>
      <c r="EE224" s="15"/>
      <c r="EF224" s="130">
        <f>'Multipliers for tiers'!$I$4*SUM(CV224,CY224,DB224,DE224,DH224,DQ224,DN224,DT224,DK224,DW224,DZ224,EC224)+'Multipliers for tiers'!$I$5*SUM(CW224,CZ224,DC224,DF224,DI224,DR224,DO224,DU224,DL224,DX224,EA224,ED224)+'Multipliers for tiers'!$I$6*SUM(CX224,DA224,DD224,DG224,DJ224,DS224,DP224,DV224,DM224,DY224,EB224,EE224)</f>
        <v>0</v>
      </c>
      <c r="EG224" s="144">
        <f t="shared" si="34"/>
        <v>0</v>
      </c>
      <c r="EH224" s="133" t="str">
        <f t="shared" si="35"/>
        <v xml:space="preserve"> </v>
      </c>
      <c r="EI224" s="164" t="str">
        <f>IFERROR(IF($M224='Progress check conditions'!$J$4,VLOOKUP($EH224,'Progress check conditions'!$K$4:$L$6,2,TRUE),IF($M224='Progress check conditions'!$J$7,VLOOKUP($EH224,'Progress check conditions'!$K$7:$L$9,2,TRUE),IF($M224='Progress check conditions'!$J$10,VLOOKUP($EH224,'Progress check conditions'!$K$10:$L$12,2,TRUE),IF($M224='Progress check conditions'!$J$13,VLOOKUP($EH224,'Progress check conditions'!$K$13:$L$15,2,TRUE),IF($M224='Progress check conditions'!$J$16,VLOOKUP($EH224,'Progress check conditions'!$K$16:$L$18,2,TRUE),IF($M224='Progress check conditions'!$J$19,VLOOKUP($EH224,'Progress check conditions'!$K$19:$L$21,2,TRUE),VLOOKUP($EH224,'Progress check conditions'!$K$22:$L$24,2,TRUE))))))),"No judgement")</f>
        <v>No judgement</v>
      </c>
      <c r="EJ224" s="115"/>
      <c r="EK224" s="116"/>
      <c r="EL224" s="117"/>
      <c r="EM224" s="1"/>
      <c r="EN224" s="4"/>
      <c r="EO224" s="16"/>
      <c r="EP224" s="8"/>
      <c r="EQ224" s="6"/>
      <c r="ER224" s="6"/>
      <c r="ES224" s="6"/>
      <c r="ET224" s="5"/>
      <c r="EU224" s="1"/>
      <c r="EV224" s="4"/>
      <c r="EW224" s="16"/>
      <c r="EX224" s="8"/>
      <c r="EY224" s="6"/>
      <c r="EZ224" s="4"/>
      <c r="FA224" s="16"/>
      <c r="FB224" s="9"/>
      <c r="FC224" s="1"/>
      <c r="FD224" s="4"/>
      <c r="FE224" s="16"/>
      <c r="FF224" s="8"/>
      <c r="FG224" s="6"/>
      <c r="FH224" s="4"/>
      <c r="FI224" s="16"/>
      <c r="FJ224" s="9"/>
      <c r="FK224" s="1"/>
      <c r="FL224" s="4"/>
      <c r="FM224" s="16"/>
      <c r="FN224" s="7"/>
      <c r="FO224" s="3"/>
      <c r="FP224" s="5"/>
      <c r="FQ224" s="5"/>
      <c r="FR224" s="15"/>
      <c r="FS224" s="1"/>
      <c r="FT224" s="4"/>
      <c r="FU224" s="16"/>
      <c r="FV224" s="7"/>
      <c r="FW224" s="3"/>
      <c r="FX224" s="5"/>
      <c r="FY224" s="5"/>
      <c r="FZ224" s="15"/>
      <c r="GA224" s="1"/>
      <c r="GB224" s="4"/>
      <c r="GC224" s="4"/>
      <c r="GD224" s="7"/>
      <c r="GE224" s="3"/>
      <c r="GF224" s="5"/>
      <c r="GG224" s="5"/>
      <c r="GH224" s="15"/>
      <c r="GI224" s="130">
        <f>'Multipliers for tiers'!$L$4*SUM(EM224,EQ224,EU224,EY224,FC224,FG224,FK224,FO224,FS224,FW224,GA224,GE224)+'Multipliers for tiers'!$L$5*SUM(EN224,ER224,EV224,EZ224,FD224,FH224,FL224,FP224,FT224,FX224,GB224,GF224)+'Multipliers for tiers'!$L$6*SUM(EO224,ES224,EW224,FA224,FE224,FI224,FM224,FQ224,FU224,FY224,GC224,GG224)+'Multipliers for tiers'!$L$7*SUM(EP224,ET224,EX224,FB224,FF224,FJ224,FN224,FR224,FV224,FZ224,GD224,GH224)</f>
        <v>0</v>
      </c>
      <c r="GJ224" s="144">
        <f t="shared" si="36"/>
        <v>0</v>
      </c>
      <c r="GK224" s="136" t="str">
        <f t="shared" si="37"/>
        <v xml:space="preserve"> </v>
      </c>
      <c r="GL224" s="164" t="str">
        <f>IFERROR(IF($M224='Progress check conditions'!$N$4,VLOOKUP($GK224,'Progress check conditions'!$O$4:$P$6,2,TRUE),IF($M224='Progress check conditions'!$N$7,VLOOKUP($GK224,'Progress check conditions'!$O$7:$P$9,2,TRUE),IF($M224='Progress check conditions'!$N$10,VLOOKUP($GK224,'Progress check conditions'!$O$10:$P$12,2,TRUE),IF($M224='Progress check conditions'!$N$13,VLOOKUP($GK224,'Progress check conditions'!$O$13:$P$15,2,TRUE),IF($M224='Progress check conditions'!$N$16,VLOOKUP($GK224,'Progress check conditions'!$O$16:$P$18,2,TRUE),IF($M224='Progress check conditions'!$N$19,VLOOKUP($GK224,'Progress check conditions'!$O$19:$P$21,2,TRUE),VLOOKUP($GK224,'Progress check conditions'!$O$22:$P$24,2,TRUE))))))),"No judgement")</f>
        <v>No judgement</v>
      </c>
      <c r="GM224" s="115"/>
      <c r="GN224" s="116"/>
      <c r="GO224" s="117"/>
      <c r="GP224" s="1"/>
      <c r="GQ224" s="4"/>
      <c r="GR224" s="4"/>
      <c r="GS224" s="8"/>
      <c r="GT224" s="6"/>
      <c r="GU224" s="6"/>
      <c r="GV224" s="6"/>
      <c r="GW224" s="5"/>
      <c r="GX224" s="1"/>
      <c r="GY224" s="4"/>
      <c r="GZ224" s="4"/>
      <c r="HA224" s="8"/>
      <c r="HB224" s="6"/>
      <c r="HC224" s="4"/>
      <c r="HD224" s="4"/>
      <c r="HE224" s="9"/>
      <c r="HF224" s="1"/>
      <c r="HG224" s="4"/>
      <c r="HH224" s="4"/>
      <c r="HI224" s="8"/>
      <c r="HJ224" s="6"/>
      <c r="HK224" s="4"/>
      <c r="HL224" s="4"/>
      <c r="HM224" s="9"/>
      <c r="HN224" s="130">
        <f>'Multipliers for tiers'!$O$4*SUM(GP224,GT224,GX224,HB224,HF224,HJ224)+'Multipliers for tiers'!$O$5*SUM(GQ224,GU224,GY224,HC224,HG224,HK224)+'Multipliers for tiers'!$O$6*SUM(GR224,GV224,GZ224,HD224,HH224,HL224)+'Multipliers for tiers'!$O$7*SUM(GS224,GW224,HA224,HE224,HI224,HM224)</f>
        <v>0</v>
      </c>
      <c r="HO224" s="144">
        <f t="shared" si="38"/>
        <v>0</v>
      </c>
      <c r="HP224" s="136" t="str">
        <f t="shared" si="39"/>
        <v xml:space="preserve"> </v>
      </c>
      <c r="HQ224" s="164" t="str">
        <f>IFERROR(IF($M224='Progress check conditions'!$N$4,VLOOKUP($HP224,'Progress check conditions'!$S$4:$T$6,2,TRUE),IF($M224='Progress check conditions'!$N$7,VLOOKUP($HP224,'Progress check conditions'!$S$7:$T$9,2,TRUE),IF($M224='Progress check conditions'!$N$10,VLOOKUP($HP224,'Progress check conditions'!$S$10:$T$12,2,TRUE),IF($M224='Progress check conditions'!$N$13,VLOOKUP($HP224,'Progress check conditions'!$S$13:$T$15,2,TRUE),IF($M224='Progress check conditions'!$N$16,VLOOKUP($HP224,'Progress check conditions'!$S$16:$T$18,2,TRUE),IF($M224='Progress check conditions'!$N$19,VLOOKUP($HP224,'Progress check conditions'!$S$19:$T$21,2,TRUE),VLOOKUP($HP224,'Progress check conditions'!$S$22:$T$24,2,TRUE))))))),"No judgement")</f>
        <v>No judgement</v>
      </c>
      <c r="HR224" s="115"/>
      <c r="HS224" s="116"/>
      <c r="HT224" s="117"/>
    </row>
    <row r="225" spans="1:228" x14ac:dyDescent="0.3">
      <c r="A225" s="156"/>
      <c r="B225" s="110"/>
      <c r="C225" s="111"/>
      <c r="D225" s="109"/>
      <c r="E225" s="112"/>
      <c r="F225" s="112"/>
      <c r="G225" s="112"/>
      <c r="H225" s="112"/>
      <c r="I225" s="113"/>
      <c r="J225" s="109"/>
      <c r="K225" s="113"/>
      <c r="L225" s="118"/>
      <c r="M225" s="114"/>
      <c r="N225" s="1"/>
      <c r="O225" s="5"/>
      <c r="P225" s="8"/>
      <c r="Q225" s="6"/>
      <c r="R225" s="5"/>
      <c r="S225" s="9"/>
      <c r="T225" s="1"/>
      <c r="U225" s="4"/>
      <c r="V225" s="8"/>
      <c r="W225" s="6"/>
      <c r="X225" s="4"/>
      <c r="Y225" s="9"/>
      <c r="Z225" s="1"/>
      <c r="AA225" s="4"/>
      <c r="AB225" s="8"/>
      <c r="AC225" s="6"/>
      <c r="AD225" s="4"/>
      <c r="AE225" s="9"/>
      <c r="AF225" s="1"/>
      <c r="AG225" s="3"/>
      <c r="AH225" s="7"/>
      <c r="AI225" s="3"/>
      <c r="AJ225" s="4"/>
      <c r="AK225" s="15"/>
      <c r="AL225" s="1"/>
      <c r="AM225" s="3"/>
      <c r="AN225" s="7"/>
      <c r="AO225" s="3"/>
      <c r="AP225" s="4"/>
      <c r="AQ225" s="15"/>
      <c r="AR225" s="1"/>
      <c r="AS225" s="3"/>
      <c r="AT225" s="43"/>
      <c r="AU225" s="130">
        <f>'Multipliers for tiers'!$C$4*SUM(N225,Q225,T225,W225,AF225,AC225,AI225,Z225,AL225,AO225,AR225)+'Multipliers for tiers'!$C$5*SUM(O225,R225,U225,X225,AG225,AD225,AJ225,AA225,AM225,AP225,AS225)+'Multipliers for tiers'!$C$6*SUM(P225,S225,V225,Y225,AH225,AE225,AK225,AB225,AN225,AQ225,AT225)</f>
        <v>0</v>
      </c>
      <c r="AV225" s="141">
        <f t="shared" si="30"/>
        <v>0</v>
      </c>
      <c r="AW225" s="151" t="str">
        <f t="shared" si="31"/>
        <v xml:space="preserve"> </v>
      </c>
      <c r="AX225" s="164" t="str">
        <f>IFERROR(IF($M225='Progress check conditions'!$B$4,VLOOKUP($AW225,'Progress check conditions'!$C$4:$D$6,2,TRUE),IF($M225='Progress check conditions'!$B$7,VLOOKUP($AW225,'Progress check conditions'!$C$7:$D$9,2,TRUE),IF($M225='Progress check conditions'!$B$10,VLOOKUP($AW225,'Progress check conditions'!$C$10:$D$12,2,TRUE),IF($M225='Progress check conditions'!$B$13,VLOOKUP($AW225,'Progress check conditions'!$C$13:$D$15,2,TRUE),IF($M225='Progress check conditions'!$B$16,VLOOKUP($AW225,'Progress check conditions'!$C$16:$D$18,2,TRUE),IF($M225='Progress check conditions'!$B$19,VLOOKUP($AW225,'Progress check conditions'!$C$19:$D$21,2,TRUE),VLOOKUP($AW225,'Progress check conditions'!$C$22:$D$24,2,TRUE))))))),"No judgement")</f>
        <v>No judgement</v>
      </c>
      <c r="AY225" s="115"/>
      <c r="AZ225" s="116"/>
      <c r="BA225" s="117"/>
      <c r="BB225" s="6"/>
      <c r="BC225" s="5"/>
      <c r="BD225" s="8"/>
      <c r="BE225" s="6"/>
      <c r="BF225" s="5"/>
      <c r="BG225" s="9"/>
      <c r="BH225" s="1"/>
      <c r="BI225" s="4"/>
      <c r="BJ225" s="8"/>
      <c r="BK225" s="6"/>
      <c r="BL225" s="4"/>
      <c r="BM225" s="9"/>
      <c r="BN225" s="1"/>
      <c r="BO225" s="4"/>
      <c r="BP225" s="8"/>
      <c r="BQ225" s="6"/>
      <c r="BR225" s="4"/>
      <c r="BS225" s="9"/>
      <c r="BT225" s="1"/>
      <c r="BU225" s="3"/>
      <c r="BV225" s="7"/>
      <c r="BW225" s="3"/>
      <c r="BX225" s="4"/>
      <c r="BY225" s="15"/>
      <c r="BZ225" s="1"/>
      <c r="CA225" s="3"/>
      <c r="CB225" s="7"/>
      <c r="CC225" s="3"/>
      <c r="CD225" s="4"/>
      <c r="CE225" s="15"/>
      <c r="CF225" s="1"/>
      <c r="CG225" s="3"/>
      <c r="CH225" s="7"/>
      <c r="CI225" s="2"/>
      <c r="CJ225" s="4"/>
      <c r="CK225" s="19"/>
      <c r="CL225" s="3"/>
      <c r="CM225" s="4"/>
      <c r="CN225" s="15"/>
      <c r="CO225" s="130">
        <f>'Multipliers for tiers'!$F$4*SUM(BB225,BE225,BH225,BK225,BN225,BQ225,BZ225,BW225,CC225,BT225,CF225,CI225,CL225)+'Multipliers for tiers'!$F$5*SUM(BC225,BF225,BI225,BL225,BO225,BR225,CA225,BX225,CD225,BU225,CG225,CJ225,CM225)+'Multipliers for tiers'!$F$6*SUM(BD225,BG225,BJ225,BM225,BP225,BS225,CB225,BY225,CE225,BV225,CH225,CK225,CN225)</f>
        <v>0</v>
      </c>
      <c r="CP225" s="144">
        <f t="shared" si="32"/>
        <v>0</v>
      </c>
      <c r="CQ225" s="133" t="str">
        <f t="shared" si="33"/>
        <v xml:space="preserve"> </v>
      </c>
      <c r="CR225" s="164" t="str">
        <f>IFERROR(IF($M225='Progress check conditions'!$F$4,VLOOKUP($CQ225,'Progress check conditions'!$G$4:$H$6,2,TRUE),IF($M225='Progress check conditions'!$F$7,VLOOKUP($CQ225,'Progress check conditions'!$G$7:$H$9,2,TRUE),IF($M225='Progress check conditions'!$F$10,VLOOKUP($CQ225,'Progress check conditions'!$G$10:$H$12,2,TRUE),IF($M225='Progress check conditions'!$F$13,VLOOKUP($CQ225,'Progress check conditions'!$G$13:$H$15,2,TRUE),IF($M225='Progress check conditions'!$F$16,VLOOKUP($CQ225,'Progress check conditions'!$G$16:$H$18,2,TRUE),IF($M225='Progress check conditions'!$F$19,VLOOKUP($CQ225,'Progress check conditions'!$G$19:$H$21,2,TRUE),VLOOKUP($CQ225,'Progress check conditions'!$G$22:$H$24,2,TRUE))))))),"No judgement")</f>
        <v>No judgement</v>
      </c>
      <c r="CS225" s="115"/>
      <c r="CT225" s="116"/>
      <c r="CU225" s="117"/>
      <c r="CV225" s="1"/>
      <c r="CW225" s="5"/>
      <c r="CX225" s="8"/>
      <c r="CY225" s="6"/>
      <c r="CZ225" s="5"/>
      <c r="DA225" s="9"/>
      <c r="DB225" s="1"/>
      <c r="DC225" s="4"/>
      <c r="DD225" s="8"/>
      <c r="DE225" s="6"/>
      <c r="DF225" s="4"/>
      <c r="DG225" s="9"/>
      <c r="DH225" s="1"/>
      <c r="DI225" s="4"/>
      <c r="DJ225" s="8"/>
      <c r="DK225" s="6"/>
      <c r="DL225" s="4"/>
      <c r="DM225" s="9"/>
      <c r="DN225" s="1"/>
      <c r="DO225" s="3"/>
      <c r="DP225" s="7"/>
      <c r="DQ225" s="3"/>
      <c r="DR225" s="4"/>
      <c r="DS225" s="15"/>
      <c r="DT225" s="1"/>
      <c r="DU225" s="3"/>
      <c r="DV225" s="7"/>
      <c r="DW225" s="3"/>
      <c r="DX225" s="4"/>
      <c r="DY225" s="15"/>
      <c r="DZ225" s="1"/>
      <c r="EA225" s="3"/>
      <c r="EB225" s="7"/>
      <c r="EC225" s="3"/>
      <c r="ED225" s="4"/>
      <c r="EE225" s="15"/>
      <c r="EF225" s="130">
        <f>'Multipliers for tiers'!$I$4*SUM(CV225,CY225,DB225,DE225,DH225,DQ225,DN225,DT225,DK225,DW225,DZ225,EC225)+'Multipliers for tiers'!$I$5*SUM(CW225,CZ225,DC225,DF225,DI225,DR225,DO225,DU225,DL225,DX225,EA225,ED225)+'Multipliers for tiers'!$I$6*SUM(CX225,DA225,DD225,DG225,DJ225,DS225,DP225,DV225,DM225,DY225,EB225,EE225)</f>
        <v>0</v>
      </c>
      <c r="EG225" s="144">
        <f t="shared" si="34"/>
        <v>0</v>
      </c>
      <c r="EH225" s="133" t="str">
        <f t="shared" si="35"/>
        <v xml:space="preserve"> </v>
      </c>
      <c r="EI225" s="164" t="str">
        <f>IFERROR(IF($M225='Progress check conditions'!$J$4,VLOOKUP($EH225,'Progress check conditions'!$K$4:$L$6,2,TRUE),IF($M225='Progress check conditions'!$J$7,VLOOKUP($EH225,'Progress check conditions'!$K$7:$L$9,2,TRUE),IF($M225='Progress check conditions'!$J$10,VLOOKUP($EH225,'Progress check conditions'!$K$10:$L$12,2,TRUE),IF($M225='Progress check conditions'!$J$13,VLOOKUP($EH225,'Progress check conditions'!$K$13:$L$15,2,TRUE),IF($M225='Progress check conditions'!$J$16,VLOOKUP($EH225,'Progress check conditions'!$K$16:$L$18,2,TRUE),IF($M225='Progress check conditions'!$J$19,VLOOKUP($EH225,'Progress check conditions'!$K$19:$L$21,2,TRUE),VLOOKUP($EH225,'Progress check conditions'!$K$22:$L$24,2,TRUE))))))),"No judgement")</f>
        <v>No judgement</v>
      </c>
      <c r="EJ225" s="115"/>
      <c r="EK225" s="116"/>
      <c r="EL225" s="117"/>
      <c r="EM225" s="1"/>
      <c r="EN225" s="4"/>
      <c r="EO225" s="16"/>
      <c r="EP225" s="8"/>
      <c r="EQ225" s="6"/>
      <c r="ER225" s="6"/>
      <c r="ES225" s="6"/>
      <c r="ET225" s="5"/>
      <c r="EU225" s="1"/>
      <c r="EV225" s="4"/>
      <c r="EW225" s="16"/>
      <c r="EX225" s="8"/>
      <c r="EY225" s="6"/>
      <c r="EZ225" s="4"/>
      <c r="FA225" s="16"/>
      <c r="FB225" s="9"/>
      <c r="FC225" s="1"/>
      <c r="FD225" s="4"/>
      <c r="FE225" s="16"/>
      <c r="FF225" s="8"/>
      <c r="FG225" s="6"/>
      <c r="FH225" s="4"/>
      <c r="FI225" s="16"/>
      <c r="FJ225" s="9"/>
      <c r="FK225" s="1"/>
      <c r="FL225" s="4"/>
      <c r="FM225" s="16"/>
      <c r="FN225" s="7"/>
      <c r="FO225" s="3"/>
      <c r="FP225" s="5"/>
      <c r="FQ225" s="5"/>
      <c r="FR225" s="15"/>
      <c r="FS225" s="1"/>
      <c r="FT225" s="4"/>
      <c r="FU225" s="16"/>
      <c r="FV225" s="7"/>
      <c r="FW225" s="3"/>
      <c r="FX225" s="5"/>
      <c r="FY225" s="5"/>
      <c r="FZ225" s="15"/>
      <c r="GA225" s="1"/>
      <c r="GB225" s="4"/>
      <c r="GC225" s="4"/>
      <c r="GD225" s="7"/>
      <c r="GE225" s="3"/>
      <c r="GF225" s="5"/>
      <c r="GG225" s="5"/>
      <c r="GH225" s="15"/>
      <c r="GI225" s="130">
        <f>'Multipliers for tiers'!$L$4*SUM(EM225,EQ225,EU225,EY225,FC225,FG225,FK225,FO225,FS225,FW225,GA225,GE225)+'Multipliers for tiers'!$L$5*SUM(EN225,ER225,EV225,EZ225,FD225,FH225,FL225,FP225,FT225,FX225,GB225,GF225)+'Multipliers for tiers'!$L$6*SUM(EO225,ES225,EW225,FA225,FE225,FI225,FM225,FQ225,FU225,FY225,GC225,GG225)+'Multipliers for tiers'!$L$7*SUM(EP225,ET225,EX225,FB225,FF225,FJ225,FN225,FR225,FV225,FZ225,GD225,GH225)</f>
        <v>0</v>
      </c>
      <c r="GJ225" s="144">
        <f t="shared" si="36"/>
        <v>0</v>
      </c>
      <c r="GK225" s="136" t="str">
        <f t="shared" si="37"/>
        <v xml:space="preserve"> </v>
      </c>
      <c r="GL225" s="164" t="str">
        <f>IFERROR(IF($M225='Progress check conditions'!$N$4,VLOOKUP($GK225,'Progress check conditions'!$O$4:$P$6,2,TRUE),IF($M225='Progress check conditions'!$N$7,VLOOKUP($GK225,'Progress check conditions'!$O$7:$P$9,2,TRUE),IF($M225='Progress check conditions'!$N$10,VLOOKUP($GK225,'Progress check conditions'!$O$10:$P$12,2,TRUE),IF($M225='Progress check conditions'!$N$13,VLOOKUP($GK225,'Progress check conditions'!$O$13:$P$15,2,TRUE),IF($M225='Progress check conditions'!$N$16,VLOOKUP($GK225,'Progress check conditions'!$O$16:$P$18,2,TRUE),IF($M225='Progress check conditions'!$N$19,VLOOKUP($GK225,'Progress check conditions'!$O$19:$P$21,2,TRUE),VLOOKUP($GK225,'Progress check conditions'!$O$22:$P$24,2,TRUE))))))),"No judgement")</f>
        <v>No judgement</v>
      </c>
      <c r="GM225" s="115"/>
      <c r="GN225" s="116"/>
      <c r="GO225" s="117"/>
      <c r="GP225" s="1"/>
      <c r="GQ225" s="4"/>
      <c r="GR225" s="4"/>
      <c r="GS225" s="8"/>
      <c r="GT225" s="6"/>
      <c r="GU225" s="6"/>
      <c r="GV225" s="6"/>
      <c r="GW225" s="5"/>
      <c r="GX225" s="1"/>
      <c r="GY225" s="4"/>
      <c r="GZ225" s="4"/>
      <c r="HA225" s="8"/>
      <c r="HB225" s="6"/>
      <c r="HC225" s="4"/>
      <c r="HD225" s="4"/>
      <c r="HE225" s="9"/>
      <c r="HF225" s="1"/>
      <c r="HG225" s="4"/>
      <c r="HH225" s="4"/>
      <c r="HI225" s="8"/>
      <c r="HJ225" s="6"/>
      <c r="HK225" s="4"/>
      <c r="HL225" s="4"/>
      <c r="HM225" s="9"/>
      <c r="HN225" s="130">
        <f>'Multipliers for tiers'!$O$4*SUM(GP225,GT225,GX225,HB225,HF225,HJ225)+'Multipliers for tiers'!$O$5*SUM(GQ225,GU225,GY225,HC225,HG225,HK225)+'Multipliers for tiers'!$O$6*SUM(GR225,GV225,GZ225,HD225,HH225,HL225)+'Multipliers for tiers'!$O$7*SUM(GS225,GW225,HA225,HE225,HI225,HM225)</f>
        <v>0</v>
      </c>
      <c r="HO225" s="144">
        <f t="shared" si="38"/>
        <v>0</v>
      </c>
      <c r="HP225" s="136" t="str">
        <f t="shared" si="39"/>
        <v xml:space="preserve"> </v>
      </c>
      <c r="HQ225" s="164" t="str">
        <f>IFERROR(IF($M225='Progress check conditions'!$N$4,VLOOKUP($HP225,'Progress check conditions'!$S$4:$T$6,2,TRUE),IF($M225='Progress check conditions'!$N$7,VLOOKUP($HP225,'Progress check conditions'!$S$7:$T$9,2,TRUE),IF($M225='Progress check conditions'!$N$10,VLOOKUP($HP225,'Progress check conditions'!$S$10:$T$12,2,TRUE),IF($M225='Progress check conditions'!$N$13,VLOOKUP($HP225,'Progress check conditions'!$S$13:$T$15,2,TRUE),IF($M225='Progress check conditions'!$N$16,VLOOKUP($HP225,'Progress check conditions'!$S$16:$T$18,2,TRUE),IF($M225='Progress check conditions'!$N$19,VLOOKUP($HP225,'Progress check conditions'!$S$19:$T$21,2,TRUE),VLOOKUP($HP225,'Progress check conditions'!$S$22:$T$24,2,TRUE))))))),"No judgement")</f>
        <v>No judgement</v>
      </c>
      <c r="HR225" s="115"/>
      <c r="HS225" s="116"/>
      <c r="HT225" s="117"/>
    </row>
    <row r="226" spans="1:228" x14ac:dyDescent="0.3">
      <c r="A226" s="156"/>
      <c r="B226" s="110"/>
      <c r="C226" s="111"/>
      <c r="D226" s="109"/>
      <c r="E226" s="112"/>
      <c r="F226" s="112"/>
      <c r="G226" s="112"/>
      <c r="H226" s="112"/>
      <c r="I226" s="113"/>
      <c r="J226" s="109"/>
      <c r="K226" s="113"/>
      <c r="L226" s="118"/>
      <c r="M226" s="114"/>
      <c r="N226" s="1"/>
      <c r="O226" s="5"/>
      <c r="P226" s="8"/>
      <c r="Q226" s="6"/>
      <c r="R226" s="5"/>
      <c r="S226" s="9"/>
      <c r="T226" s="1"/>
      <c r="U226" s="4"/>
      <c r="V226" s="8"/>
      <c r="W226" s="6"/>
      <c r="X226" s="4"/>
      <c r="Y226" s="9"/>
      <c r="Z226" s="1"/>
      <c r="AA226" s="4"/>
      <c r="AB226" s="8"/>
      <c r="AC226" s="6"/>
      <c r="AD226" s="4"/>
      <c r="AE226" s="9"/>
      <c r="AF226" s="1"/>
      <c r="AG226" s="3"/>
      <c r="AH226" s="7"/>
      <c r="AI226" s="3"/>
      <c r="AJ226" s="4"/>
      <c r="AK226" s="15"/>
      <c r="AL226" s="1"/>
      <c r="AM226" s="3"/>
      <c r="AN226" s="7"/>
      <c r="AO226" s="3"/>
      <c r="AP226" s="4"/>
      <c r="AQ226" s="15"/>
      <c r="AR226" s="1"/>
      <c r="AS226" s="3"/>
      <c r="AT226" s="43"/>
      <c r="AU226" s="130">
        <f>'Multipliers for tiers'!$C$4*SUM(N226,Q226,T226,W226,AF226,AC226,AI226,Z226,AL226,AO226,AR226)+'Multipliers for tiers'!$C$5*SUM(O226,R226,U226,X226,AG226,AD226,AJ226,AA226,AM226,AP226,AS226)+'Multipliers for tiers'!$C$6*SUM(P226,S226,V226,Y226,AH226,AE226,AK226,AB226,AN226,AQ226,AT226)</f>
        <v>0</v>
      </c>
      <c r="AV226" s="141">
        <f t="shared" si="30"/>
        <v>0</v>
      </c>
      <c r="AW226" s="151" t="str">
        <f t="shared" si="31"/>
        <v xml:space="preserve"> </v>
      </c>
      <c r="AX226" s="164" t="str">
        <f>IFERROR(IF($M226='Progress check conditions'!$B$4,VLOOKUP($AW226,'Progress check conditions'!$C$4:$D$6,2,TRUE),IF($M226='Progress check conditions'!$B$7,VLOOKUP($AW226,'Progress check conditions'!$C$7:$D$9,2,TRUE),IF($M226='Progress check conditions'!$B$10,VLOOKUP($AW226,'Progress check conditions'!$C$10:$D$12,2,TRUE),IF($M226='Progress check conditions'!$B$13,VLOOKUP($AW226,'Progress check conditions'!$C$13:$D$15,2,TRUE),IF($M226='Progress check conditions'!$B$16,VLOOKUP($AW226,'Progress check conditions'!$C$16:$D$18,2,TRUE),IF($M226='Progress check conditions'!$B$19,VLOOKUP($AW226,'Progress check conditions'!$C$19:$D$21,2,TRUE),VLOOKUP($AW226,'Progress check conditions'!$C$22:$D$24,2,TRUE))))))),"No judgement")</f>
        <v>No judgement</v>
      </c>
      <c r="AY226" s="115"/>
      <c r="AZ226" s="116"/>
      <c r="BA226" s="117"/>
      <c r="BB226" s="6"/>
      <c r="BC226" s="5"/>
      <c r="BD226" s="8"/>
      <c r="BE226" s="6"/>
      <c r="BF226" s="5"/>
      <c r="BG226" s="9"/>
      <c r="BH226" s="1"/>
      <c r="BI226" s="4"/>
      <c r="BJ226" s="8"/>
      <c r="BK226" s="6"/>
      <c r="BL226" s="4"/>
      <c r="BM226" s="9"/>
      <c r="BN226" s="1"/>
      <c r="BO226" s="4"/>
      <c r="BP226" s="8"/>
      <c r="BQ226" s="6"/>
      <c r="BR226" s="4"/>
      <c r="BS226" s="9"/>
      <c r="BT226" s="1"/>
      <c r="BU226" s="3"/>
      <c r="BV226" s="7"/>
      <c r="BW226" s="3"/>
      <c r="BX226" s="4"/>
      <c r="BY226" s="15"/>
      <c r="BZ226" s="1"/>
      <c r="CA226" s="3"/>
      <c r="CB226" s="7"/>
      <c r="CC226" s="3"/>
      <c r="CD226" s="4"/>
      <c r="CE226" s="15"/>
      <c r="CF226" s="1"/>
      <c r="CG226" s="3"/>
      <c r="CH226" s="7"/>
      <c r="CI226" s="2"/>
      <c r="CJ226" s="4"/>
      <c r="CK226" s="19"/>
      <c r="CL226" s="3"/>
      <c r="CM226" s="4"/>
      <c r="CN226" s="15"/>
      <c r="CO226" s="130">
        <f>'Multipliers for tiers'!$F$4*SUM(BB226,BE226,BH226,BK226,BN226,BQ226,BZ226,BW226,CC226,BT226,CF226,CI226,CL226)+'Multipliers for tiers'!$F$5*SUM(BC226,BF226,BI226,BL226,BO226,BR226,CA226,BX226,CD226,BU226,CG226,CJ226,CM226)+'Multipliers for tiers'!$F$6*SUM(BD226,BG226,BJ226,BM226,BP226,BS226,CB226,BY226,CE226,BV226,CH226,CK226,CN226)</f>
        <v>0</v>
      </c>
      <c r="CP226" s="144">
        <f t="shared" si="32"/>
        <v>0</v>
      </c>
      <c r="CQ226" s="133" t="str">
        <f t="shared" si="33"/>
        <v xml:space="preserve"> </v>
      </c>
      <c r="CR226" s="164" t="str">
        <f>IFERROR(IF($M226='Progress check conditions'!$F$4,VLOOKUP($CQ226,'Progress check conditions'!$G$4:$H$6,2,TRUE),IF($M226='Progress check conditions'!$F$7,VLOOKUP($CQ226,'Progress check conditions'!$G$7:$H$9,2,TRUE),IF($M226='Progress check conditions'!$F$10,VLOOKUP($CQ226,'Progress check conditions'!$G$10:$H$12,2,TRUE),IF($M226='Progress check conditions'!$F$13,VLOOKUP($CQ226,'Progress check conditions'!$G$13:$H$15,2,TRUE),IF($M226='Progress check conditions'!$F$16,VLOOKUP($CQ226,'Progress check conditions'!$G$16:$H$18,2,TRUE),IF($M226='Progress check conditions'!$F$19,VLOOKUP($CQ226,'Progress check conditions'!$G$19:$H$21,2,TRUE),VLOOKUP($CQ226,'Progress check conditions'!$G$22:$H$24,2,TRUE))))))),"No judgement")</f>
        <v>No judgement</v>
      </c>
      <c r="CS226" s="115"/>
      <c r="CT226" s="116"/>
      <c r="CU226" s="117"/>
      <c r="CV226" s="1"/>
      <c r="CW226" s="5"/>
      <c r="CX226" s="8"/>
      <c r="CY226" s="6"/>
      <c r="CZ226" s="5"/>
      <c r="DA226" s="9"/>
      <c r="DB226" s="1"/>
      <c r="DC226" s="4"/>
      <c r="DD226" s="8"/>
      <c r="DE226" s="6"/>
      <c r="DF226" s="4"/>
      <c r="DG226" s="9"/>
      <c r="DH226" s="1"/>
      <c r="DI226" s="4"/>
      <c r="DJ226" s="8"/>
      <c r="DK226" s="6"/>
      <c r="DL226" s="4"/>
      <c r="DM226" s="9"/>
      <c r="DN226" s="1"/>
      <c r="DO226" s="3"/>
      <c r="DP226" s="7"/>
      <c r="DQ226" s="3"/>
      <c r="DR226" s="4"/>
      <c r="DS226" s="15"/>
      <c r="DT226" s="1"/>
      <c r="DU226" s="3"/>
      <c r="DV226" s="7"/>
      <c r="DW226" s="3"/>
      <c r="DX226" s="4"/>
      <c r="DY226" s="15"/>
      <c r="DZ226" s="1"/>
      <c r="EA226" s="3"/>
      <c r="EB226" s="7"/>
      <c r="EC226" s="3"/>
      <c r="ED226" s="4"/>
      <c r="EE226" s="15"/>
      <c r="EF226" s="130">
        <f>'Multipliers for tiers'!$I$4*SUM(CV226,CY226,DB226,DE226,DH226,DQ226,DN226,DT226,DK226,DW226,DZ226,EC226)+'Multipliers for tiers'!$I$5*SUM(CW226,CZ226,DC226,DF226,DI226,DR226,DO226,DU226,DL226,DX226,EA226,ED226)+'Multipliers for tiers'!$I$6*SUM(CX226,DA226,DD226,DG226,DJ226,DS226,DP226,DV226,DM226,DY226,EB226,EE226)</f>
        <v>0</v>
      </c>
      <c r="EG226" s="144">
        <f t="shared" si="34"/>
        <v>0</v>
      </c>
      <c r="EH226" s="133" t="str">
        <f t="shared" si="35"/>
        <v xml:space="preserve"> </v>
      </c>
      <c r="EI226" s="164" t="str">
        <f>IFERROR(IF($M226='Progress check conditions'!$J$4,VLOOKUP($EH226,'Progress check conditions'!$K$4:$L$6,2,TRUE),IF($M226='Progress check conditions'!$J$7,VLOOKUP($EH226,'Progress check conditions'!$K$7:$L$9,2,TRUE),IF($M226='Progress check conditions'!$J$10,VLOOKUP($EH226,'Progress check conditions'!$K$10:$L$12,2,TRUE),IF($M226='Progress check conditions'!$J$13,VLOOKUP($EH226,'Progress check conditions'!$K$13:$L$15,2,TRUE),IF($M226='Progress check conditions'!$J$16,VLOOKUP($EH226,'Progress check conditions'!$K$16:$L$18,2,TRUE),IF($M226='Progress check conditions'!$J$19,VLOOKUP($EH226,'Progress check conditions'!$K$19:$L$21,2,TRUE),VLOOKUP($EH226,'Progress check conditions'!$K$22:$L$24,2,TRUE))))))),"No judgement")</f>
        <v>No judgement</v>
      </c>
      <c r="EJ226" s="115"/>
      <c r="EK226" s="116"/>
      <c r="EL226" s="117"/>
      <c r="EM226" s="1"/>
      <c r="EN226" s="4"/>
      <c r="EO226" s="16"/>
      <c r="EP226" s="8"/>
      <c r="EQ226" s="6"/>
      <c r="ER226" s="6"/>
      <c r="ES226" s="6"/>
      <c r="ET226" s="5"/>
      <c r="EU226" s="1"/>
      <c r="EV226" s="4"/>
      <c r="EW226" s="16"/>
      <c r="EX226" s="8"/>
      <c r="EY226" s="6"/>
      <c r="EZ226" s="4"/>
      <c r="FA226" s="16"/>
      <c r="FB226" s="9"/>
      <c r="FC226" s="1"/>
      <c r="FD226" s="4"/>
      <c r="FE226" s="16"/>
      <c r="FF226" s="8"/>
      <c r="FG226" s="6"/>
      <c r="FH226" s="4"/>
      <c r="FI226" s="16"/>
      <c r="FJ226" s="9"/>
      <c r="FK226" s="1"/>
      <c r="FL226" s="4"/>
      <c r="FM226" s="16"/>
      <c r="FN226" s="7"/>
      <c r="FO226" s="3"/>
      <c r="FP226" s="5"/>
      <c r="FQ226" s="5"/>
      <c r="FR226" s="15"/>
      <c r="FS226" s="1"/>
      <c r="FT226" s="4"/>
      <c r="FU226" s="16"/>
      <c r="FV226" s="7"/>
      <c r="FW226" s="3"/>
      <c r="FX226" s="5"/>
      <c r="FY226" s="5"/>
      <c r="FZ226" s="15"/>
      <c r="GA226" s="1"/>
      <c r="GB226" s="4"/>
      <c r="GC226" s="4"/>
      <c r="GD226" s="7"/>
      <c r="GE226" s="3"/>
      <c r="GF226" s="5"/>
      <c r="GG226" s="5"/>
      <c r="GH226" s="15"/>
      <c r="GI226" s="130">
        <f>'Multipliers for tiers'!$L$4*SUM(EM226,EQ226,EU226,EY226,FC226,FG226,FK226,FO226,FS226,FW226,GA226,GE226)+'Multipliers for tiers'!$L$5*SUM(EN226,ER226,EV226,EZ226,FD226,FH226,FL226,FP226,FT226,FX226,GB226,GF226)+'Multipliers for tiers'!$L$6*SUM(EO226,ES226,EW226,FA226,FE226,FI226,FM226,FQ226,FU226,FY226,GC226,GG226)+'Multipliers for tiers'!$L$7*SUM(EP226,ET226,EX226,FB226,FF226,FJ226,FN226,FR226,FV226,FZ226,GD226,GH226)</f>
        <v>0</v>
      </c>
      <c r="GJ226" s="144">
        <f t="shared" si="36"/>
        <v>0</v>
      </c>
      <c r="GK226" s="136" t="str">
        <f t="shared" si="37"/>
        <v xml:space="preserve"> </v>
      </c>
      <c r="GL226" s="164" t="str">
        <f>IFERROR(IF($M226='Progress check conditions'!$N$4,VLOOKUP($GK226,'Progress check conditions'!$O$4:$P$6,2,TRUE),IF($M226='Progress check conditions'!$N$7,VLOOKUP($GK226,'Progress check conditions'!$O$7:$P$9,2,TRUE),IF($M226='Progress check conditions'!$N$10,VLOOKUP($GK226,'Progress check conditions'!$O$10:$P$12,2,TRUE),IF($M226='Progress check conditions'!$N$13,VLOOKUP($GK226,'Progress check conditions'!$O$13:$P$15,2,TRUE),IF($M226='Progress check conditions'!$N$16,VLOOKUP($GK226,'Progress check conditions'!$O$16:$P$18,2,TRUE),IF($M226='Progress check conditions'!$N$19,VLOOKUP($GK226,'Progress check conditions'!$O$19:$P$21,2,TRUE),VLOOKUP($GK226,'Progress check conditions'!$O$22:$P$24,2,TRUE))))))),"No judgement")</f>
        <v>No judgement</v>
      </c>
      <c r="GM226" s="115"/>
      <c r="GN226" s="116"/>
      <c r="GO226" s="117"/>
      <c r="GP226" s="1"/>
      <c r="GQ226" s="4"/>
      <c r="GR226" s="4"/>
      <c r="GS226" s="8"/>
      <c r="GT226" s="6"/>
      <c r="GU226" s="6"/>
      <c r="GV226" s="6"/>
      <c r="GW226" s="5"/>
      <c r="GX226" s="1"/>
      <c r="GY226" s="4"/>
      <c r="GZ226" s="4"/>
      <c r="HA226" s="8"/>
      <c r="HB226" s="6"/>
      <c r="HC226" s="4"/>
      <c r="HD226" s="4"/>
      <c r="HE226" s="9"/>
      <c r="HF226" s="1"/>
      <c r="HG226" s="4"/>
      <c r="HH226" s="4"/>
      <c r="HI226" s="8"/>
      <c r="HJ226" s="6"/>
      <c r="HK226" s="4"/>
      <c r="HL226" s="4"/>
      <c r="HM226" s="9"/>
      <c r="HN226" s="130">
        <f>'Multipliers for tiers'!$O$4*SUM(GP226,GT226,GX226,HB226,HF226,HJ226)+'Multipliers for tiers'!$O$5*SUM(GQ226,GU226,GY226,HC226,HG226,HK226)+'Multipliers for tiers'!$O$6*SUM(GR226,GV226,GZ226,HD226,HH226,HL226)+'Multipliers for tiers'!$O$7*SUM(GS226,GW226,HA226,HE226,HI226,HM226)</f>
        <v>0</v>
      </c>
      <c r="HO226" s="144">
        <f t="shared" si="38"/>
        <v>0</v>
      </c>
      <c r="HP226" s="136" t="str">
        <f t="shared" si="39"/>
        <v xml:space="preserve"> </v>
      </c>
      <c r="HQ226" s="164" t="str">
        <f>IFERROR(IF($M226='Progress check conditions'!$N$4,VLOOKUP($HP226,'Progress check conditions'!$S$4:$T$6,2,TRUE),IF($M226='Progress check conditions'!$N$7,VLOOKUP($HP226,'Progress check conditions'!$S$7:$T$9,2,TRUE),IF($M226='Progress check conditions'!$N$10,VLOOKUP($HP226,'Progress check conditions'!$S$10:$T$12,2,TRUE),IF($M226='Progress check conditions'!$N$13,VLOOKUP($HP226,'Progress check conditions'!$S$13:$T$15,2,TRUE),IF($M226='Progress check conditions'!$N$16,VLOOKUP($HP226,'Progress check conditions'!$S$16:$T$18,2,TRUE),IF($M226='Progress check conditions'!$N$19,VLOOKUP($HP226,'Progress check conditions'!$S$19:$T$21,2,TRUE),VLOOKUP($HP226,'Progress check conditions'!$S$22:$T$24,2,TRUE))))))),"No judgement")</f>
        <v>No judgement</v>
      </c>
      <c r="HR226" s="115"/>
      <c r="HS226" s="116"/>
      <c r="HT226" s="117"/>
    </row>
    <row r="227" spans="1:228" x14ac:dyDescent="0.3">
      <c r="A227" s="156"/>
      <c r="B227" s="110"/>
      <c r="C227" s="111"/>
      <c r="D227" s="109"/>
      <c r="E227" s="112"/>
      <c r="F227" s="112"/>
      <c r="G227" s="112"/>
      <c r="H227" s="112"/>
      <c r="I227" s="113"/>
      <c r="J227" s="109"/>
      <c r="K227" s="113"/>
      <c r="L227" s="118"/>
      <c r="M227" s="114"/>
      <c r="N227" s="1"/>
      <c r="O227" s="5"/>
      <c r="P227" s="8"/>
      <c r="Q227" s="6"/>
      <c r="R227" s="5"/>
      <c r="S227" s="9"/>
      <c r="T227" s="1"/>
      <c r="U227" s="4"/>
      <c r="V227" s="8"/>
      <c r="W227" s="6"/>
      <c r="X227" s="4"/>
      <c r="Y227" s="9"/>
      <c r="Z227" s="1"/>
      <c r="AA227" s="4"/>
      <c r="AB227" s="8"/>
      <c r="AC227" s="6"/>
      <c r="AD227" s="4"/>
      <c r="AE227" s="9"/>
      <c r="AF227" s="1"/>
      <c r="AG227" s="3"/>
      <c r="AH227" s="7"/>
      <c r="AI227" s="3"/>
      <c r="AJ227" s="4"/>
      <c r="AK227" s="15"/>
      <c r="AL227" s="1"/>
      <c r="AM227" s="3"/>
      <c r="AN227" s="7"/>
      <c r="AO227" s="3"/>
      <c r="AP227" s="4"/>
      <c r="AQ227" s="15"/>
      <c r="AR227" s="1"/>
      <c r="AS227" s="3"/>
      <c r="AT227" s="43"/>
      <c r="AU227" s="130">
        <f>'Multipliers for tiers'!$C$4*SUM(N227,Q227,T227,W227,AF227,AC227,AI227,Z227,AL227,AO227,AR227)+'Multipliers for tiers'!$C$5*SUM(O227,R227,U227,X227,AG227,AD227,AJ227,AA227,AM227,AP227,AS227)+'Multipliers for tiers'!$C$6*SUM(P227,S227,V227,Y227,AH227,AE227,AK227,AB227,AN227,AQ227,AT227)</f>
        <v>0</v>
      </c>
      <c r="AV227" s="141">
        <f t="shared" si="30"/>
        <v>0</v>
      </c>
      <c r="AW227" s="151" t="str">
        <f t="shared" si="31"/>
        <v xml:space="preserve"> </v>
      </c>
      <c r="AX227" s="164" t="str">
        <f>IFERROR(IF($M227='Progress check conditions'!$B$4,VLOOKUP($AW227,'Progress check conditions'!$C$4:$D$6,2,TRUE),IF($M227='Progress check conditions'!$B$7,VLOOKUP($AW227,'Progress check conditions'!$C$7:$D$9,2,TRUE),IF($M227='Progress check conditions'!$B$10,VLOOKUP($AW227,'Progress check conditions'!$C$10:$D$12,2,TRUE),IF($M227='Progress check conditions'!$B$13,VLOOKUP($AW227,'Progress check conditions'!$C$13:$D$15,2,TRUE),IF($M227='Progress check conditions'!$B$16,VLOOKUP($AW227,'Progress check conditions'!$C$16:$D$18,2,TRUE),IF($M227='Progress check conditions'!$B$19,VLOOKUP($AW227,'Progress check conditions'!$C$19:$D$21,2,TRUE),VLOOKUP($AW227,'Progress check conditions'!$C$22:$D$24,2,TRUE))))))),"No judgement")</f>
        <v>No judgement</v>
      </c>
      <c r="AY227" s="115"/>
      <c r="AZ227" s="116"/>
      <c r="BA227" s="117"/>
      <c r="BB227" s="6"/>
      <c r="BC227" s="5"/>
      <c r="BD227" s="8"/>
      <c r="BE227" s="6"/>
      <c r="BF227" s="5"/>
      <c r="BG227" s="9"/>
      <c r="BH227" s="1"/>
      <c r="BI227" s="4"/>
      <c r="BJ227" s="8"/>
      <c r="BK227" s="6"/>
      <c r="BL227" s="4"/>
      <c r="BM227" s="9"/>
      <c r="BN227" s="1"/>
      <c r="BO227" s="4"/>
      <c r="BP227" s="8"/>
      <c r="BQ227" s="6"/>
      <c r="BR227" s="4"/>
      <c r="BS227" s="9"/>
      <c r="BT227" s="1"/>
      <c r="BU227" s="3"/>
      <c r="BV227" s="7"/>
      <c r="BW227" s="3"/>
      <c r="BX227" s="4"/>
      <c r="BY227" s="15"/>
      <c r="BZ227" s="1"/>
      <c r="CA227" s="3"/>
      <c r="CB227" s="7"/>
      <c r="CC227" s="3"/>
      <c r="CD227" s="4"/>
      <c r="CE227" s="15"/>
      <c r="CF227" s="1"/>
      <c r="CG227" s="3"/>
      <c r="CH227" s="7"/>
      <c r="CI227" s="2"/>
      <c r="CJ227" s="4"/>
      <c r="CK227" s="19"/>
      <c r="CL227" s="3"/>
      <c r="CM227" s="4"/>
      <c r="CN227" s="15"/>
      <c r="CO227" s="130">
        <f>'Multipliers for tiers'!$F$4*SUM(BB227,BE227,BH227,BK227,BN227,BQ227,BZ227,BW227,CC227,BT227,CF227,CI227,CL227)+'Multipliers for tiers'!$F$5*SUM(BC227,BF227,BI227,BL227,BO227,BR227,CA227,BX227,CD227,BU227,CG227,CJ227,CM227)+'Multipliers for tiers'!$F$6*SUM(BD227,BG227,BJ227,BM227,BP227,BS227,CB227,BY227,CE227,BV227,CH227,CK227,CN227)</f>
        <v>0</v>
      </c>
      <c r="CP227" s="144">
        <f t="shared" si="32"/>
        <v>0</v>
      </c>
      <c r="CQ227" s="133" t="str">
        <f t="shared" si="33"/>
        <v xml:space="preserve"> </v>
      </c>
      <c r="CR227" s="164" t="str">
        <f>IFERROR(IF($M227='Progress check conditions'!$F$4,VLOOKUP($CQ227,'Progress check conditions'!$G$4:$H$6,2,TRUE),IF($M227='Progress check conditions'!$F$7,VLOOKUP($CQ227,'Progress check conditions'!$G$7:$H$9,2,TRUE),IF($M227='Progress check conditions'!$F$10,VLOOKUP($CQ227,'Progress check conditions'!$G$10:$H$12,2,TRUE),IF($M227='Progress check conditions'!$F$13,VLOOKUP($CQ227,'Progress check conditions'!$G$13:$H$15,2,TRUE),IF($M227='Progress check conditions'!$F$16,VLOOKUP($CQ227,'Progress check conditions'!$G$16:$H$18,2,TRUE),IF($M227='Progress check conditions'!$F$19,VLOOKUP($CQ227,'Progress check conditions'!$G$19:$H$21,2,TRUE),VLOOKUP($CQ227,'Progress check conditions'!$G$22:$H$24,2,TRUE))))))),"No judgement")</f>
        <v>No judgement</v>
      </c>
      <c r="CS227" s="115"/>
      <c r="CT227" s="116"/>
      <c r="CU227" s="117"/>
      <c r="CV227" s="1"/>
      <c r="CW227" s="5"/>
      <c r="CX227" s="8"/>
      <c r="CY227" s="6"/>
      <c r="CZ227" s="5"/>
      <c r="DA227" s="9"/>
      <c r="DB227" s="1"/>
      <c r="DC227" s="4"/>
      <c r="DD227" s="8"/>
      <c r="DE227" s="6"/>
      <c r="DF227" s="4"/>
      <c r="DG227" s="9"/>
      <c r="DH227" s="1"/>
      <c r="DI227" s="4"/>
      <c r="DJ227" s="8"/>
      <c r="DK227" s="6"/>
      <c r="DL227" s="4"/>
      <c r="DM227" s="9"/>
      <c r="DN227" s="1"/>
      <c r="DO227" s="3"/>
      <c r="DP227" s="7"/>
      <c r="DQ227" s="3"/>
      <c r="DR227" s="4"/>
      <c r="DS227" s="15"/>
      <c r="DT227" s="1"/>
      <c r="DU227" s="3"/>
      <c r="DV227" s="7"/>
      <c r="DW227" s="3"/>
      <c r="DX227" s="4"/>
      <c r="DY227" s="15"/>
      <c r="DZ227" s="1"/>
      <c r="EA227" s="3"/>
      <c r="EB227" s="7"/>
      <c r="EC227" s="3"/>
      <c r="ED227" s="4"/>
      <c r="EE227" s="15"/>
      <c r="EF227" s="130">
        <f>'Multipliers for tiers'!$I$4*SUM(CV227,CY227,DB227,DE227,DH227,DQ227,DN227,DT227,DK227,DW227,DZ227,EC227)+'Multipliers for tiers'!$I$5*SUM(CW227,CZ227,DC227,DF227,DI227,DR227,DO227,DU227,DL227,DX227,EA227,ED227)+'Multipliers for tiers'!$I$6*SUM(CX227,DA227,DD227,DG227,DJ227,DS227,DP227,DV227,DM227,DY227,EB227,EE227)</f>
        <v>0</v>
      </c>
      <c r="EG227" s="144">
        <f t="shared" si="34"/>
        <v>0</v>
      </c>
      <c r="EH227" s="133" t="str">
        <f t="shared" si="35"/>
        <v xml:space="preserve"> </v>
      </c>
      <c r="EI227" s="164" t="str">
        <f>IFERROR(IF($M227='Progress check conditions'!$J$4,VLOOKUP($EH227,'Progress check conditions'!$K$4:$L$6,2,TRUE),IF($M227='Progress check conditions'!$J$7,VLOOKUP($EH227,'Progress check conditions'!$K$7:$L$9,2,TRUE),IF($M227='Progress check conditions'!$J$10,VLOOKUP($EH227,'Progress check conditions'!$K$10:$L$12,2,TRUE),IF($M227='Progress check conditions'!$J$13,VLOOKUP($EH227,'Progress check conditions'!$K$13:$L$15,2,TRUE),IF($M227='Progress check conditions'!$J$16,VLOOKUP($EH227,'Progress check conditions'!$K$16:$L$18,2,TRUE),IF($M227='Progress check conditions'!$J$19,VLOOKUP($EH227,'Progress check conditions'!$K$19:$L$21,2,TRUE),VLOOKUP($EH227,'Progress check conditions'!$K$22:$L$24,2,TRUE))))))),"No judgement")</f>
        <v>No judgement</v>
      </c>
      <c r="EJ227" s="115"/>
      <c r="EK227" s="116"/>
      <c r="EL227" s="117"/>
      <c r="EM227" s="1"/>
      <c r="EN227" s="4"/>
      <c r="EO227" s="16"/>
      <c r="EP227" s="8"/>
      <c r="EQ227" s="6"/>
      <c r="ER227" s="6"/>
      <c r="ES227" s="6"/>
      <c r="ET227" s="5"/>
      <c r="EU227" s="1"/>
      <c r="EV227" s="4"/>
      <c r="EW227" s="16"/>
      <c r="EX227" s="8"/>
      <c r="EY227" s="6"/>
      <c r="EZ227" s="4"/>
      <c r="FA227" s="16"/>
      <c r="FB227" s="9"/>
      <c r="FC227" s="1"/>
      <c r="FD227" s="4"/>
      <c r="FE227" s="16"/>
      <c r="FF227" s="8"/>
      <c r="FG227" s="6"/>
      <c r="FH227" s="4"/>
      <c r="FI227" s="16"/>
      <c r="FJ227" s="9"/>
      <c r="FK227" s="1"/>
      <c r="FL227" s="4"/>
      <c r="FM227" s="16"/>
      <c r="FN227" s="7"/>
      <c r="FO227" s="3"/>
      <c r="FP227" s="5"/>
      <c r="FQ227" s="5"/>
      <c r="FR227" s="15"/>
      <c r="FS227" s="1"/>
      <c r="FT227" s="4"/>
      <c r="FU227" s="16"/>
      <c r="FV227" s="7"/>
      <c r="FW227" s="3"/>
      <c r="FX227" s="5"/>
      <c r="FY227" s="5"/>
      <c r="FZ227" s="15"/>
      <c r="GA227" s="1"/>
      <c r="GB227" s="4"/>
      <c r="GC227" s="4"/>
      <c r="GD227" s="7"/>
      <c r="GE227" s="3"/>
      <c r="GF227" s="5"/>
      <c r="GG227" s="5"/>
      <c r="GH227" s="15"/>
      <c r="GI227" s="130">
        <f>'Multipliers for tiers'!$L$4*SUM(EM227,EQ227,EU227,EY227,FC227,FG227,FK227,FO227,FS227,FW227,GA227,GE227)+'Multipliers for tiers'!$L$5*SUM(EN227,ER227,EV227,EZ227,FD227,FH227,FL227,FP227,FT227,FX227,GB227,GF227)+'Multipliers for tiers'!$L$6*SUM(EO227,ES227,EW227,FA227,FE227,FI227,FM227,FQ227,FU227,FY227,GC227,GG227)+'Multipliers for tiers'!$L$7*SUM(EP227,ET227,EX227,FB227,FF227,FJ227,FN227,FR227,FV227,FZ227,GD227,GH227)</f>
        <v>0</v>
      </c>
      <c r="GJ227" s="144">
        <f t="shared" si="36"/>
        <v>0</v>
      </c>
      <c r="GK227" s="136" t="str">
        <f t="shared" si="37"/>
        <v xml:space="preserve"> </v>
      </c>
      <c r="GL227" s="164" t="str">
        <f>IFERROR(IF($M227='Progress check conditions'!$N$4,VLOOKUP($GK227,'Progress check conditions'!$O$4:$P$6,2,TRUE),IF($M227='Progress check conditions'!$N$7,VLOOKUP($GK227,'Progress check conditions'!$O$7:$P$9,2,TRUE),IF($M227='Progress check conditions'!$N$10,VLOOKUP($GK227,'Progress check conditions'!$O$10:$P$12,2,TRUE),IF($M227='Progress check conditions'!$N$13,VLOOKUP($GK227,'Progress check conditions'!$O$13:$P$15,2,TRUE),IF($M227='Progress check conditions'!$N$16,VLOOKUP($GK227,'Progress check conditions'!$O$16:$P$18,2,TRUE),IF($M227='Progress check conditions'!$N$19,VLOOKUP($GK227,'Progress check conditions'!$O$19:$P$21,2,TRUE),VLOOKUP($GK227,'Progress check conditions'!$O$22:$P$24,2,TRUE))))))),"No judgement")</f>
        <v>No judgement</v>
      </c>
      <c r="GM227" s="115"/>
      <c r="GN227" s="116"/>
      <c r="GO227" s="117"/>
      <c r="GP227" s="1"/>
      <c r="GQ227" s="4"/>
      <c r="GR227" s="4"/>
      <c r="GS227" s="8"/>
      <c r="GT227" s="6"/>
      <c r="GU227" s="6"/>
      <c r="GV227" s="6"/>
      <c r="GW227" s="5"/>
      <c r="GX227" s="1"/>
      <c r="GY227" s="4"/>
      <c r="GZ227" s="4"/>
      <c r="HA227" s="8"/>
      <c r="HB227" s="6"/>
      <c r="HC227" s="4"/>
      <c r="HD227" s="4"/>
      <c r="HE227" s="9"/>
      <c r="HF227" s="1"/>
      <c r="HG227" s="4"/>
      <c r="HH227" s="4"/>
      <c r="HI227" s="8"/>
      <c r="HJ227" s="6"/>
      <c r="HK227" s="4"/>
      <c r="HL227" s="4"/>
      <c r="HM227" s="9"/>
      <c r="HN227" s="130">
        <f>'Multipliers for tiers'!$O$4*SUM(GP227,GT227,GX227,HB227,HF227,HJ227)+'Multipliers for tiers'!$O$5*SUM(GQ227,GU227,GY227,HC227,HG227,HK227)+'Multipliers for tiers'!$O$6*SUM(GR227,GV227,GZ227,HD227,HH227,HL227)+'Multipliers for tiers'!$O$7*SUM(GS227,GW227,HA227,HE227,HI227,HM227)</f>
        <v>0</v>
      </c>
      <c r="HO227" s="144">
        <f t="shared" si="38"/>
        <v>0</v>
      </c>
      <c r="HP227" s="136" t="str">
        <f t="shared" si="39"/>
        <v xml:space="preserve"> </v>
      </c>
      <c r="HQ227" s="164" t="str">
        <f>IFERROR(IF($M227='Progress check conditions'!$N$4,VLOOKUP($HP227,'Progress check conditions'!$S$4:$T$6,2,TRUE),IF($M227='Progress check conditions'!$N$7,VLOOKUP($HP227,'Progress check conditions'!$S$7:$T$9,2,TRUE),IF($M227='Progress check conditions'!$N$10,VLOOKUP($HP227,'Progress check conditions'!$S$10:$T$12,2,TRUE),IF($M227='Progress check conditions'!$N$13,VLOOKUP($HP227,'Progress check conditions'!$S$13:$T$15,2,TRUE),IF($M227='Progress check conditions'!$N$16,VLOOKUP($HP227,'Progress check conditions'!$S$16:$T$18,2,TRUE),IF($M227='Progress check conditions'!$N$19,VLOOKUP($HP227,'Progress check conditions'!$S$19:$T$21,2,TRUE),VLOOKUP($HP227,'Progress check conditions'!$S$22:$T$24,2,TRUE))))))),"No judgement")</f>
        <v>No judgement</v>
      </c>
      <c r="HR227" s="115"/>
      <c r="HS227" s="116"/>
      <c r="HT227" s="117"/>
    </row>
    <row r="228" spans="1:228" x14ac:dyDescent="0.3">
      <c r="A228" s="156"/>
      <c r="B228" s="110"/>
      <c r="C228" s="111"/>
      <c r="D228" s="109"/>
      <c r="E228" s="112"/>
      <c r="F228" s="112"/>
      <c r="G228" s="112"/>
      <c r="H228" s="112"/>
      <c r="I228" s="113"/>
      <c r="J228" s="109"/>
      <c r="K228" s="113"/>
      <c r="L228" s="118"/>
      <c r="M228" s="114"/>
      <c r="N228" s="1"/>
      <c r="O228" s="5"/>
      <c r="P228" s="8"/>
      <c r="Q228" s="6"/>
      <c r="R228" s="5"/>
      <c r="S228" s="9"/>
      <c r="T228" s="1"/>
      <c r="U228" s="4"/>
      <c r="V228" s="8"/>
      <c r="W228" s="6"/>
      <c r="X228" s="4"/>
      <c r="Y228" s="9"/>
      <c r="Z228" s="1"/>
      <c r="AA228" s="4"/>
      <c r="AB228" s="8"/>
      <c r="AC228" s="6"/>
      <c r="AD228" s="4"/>
      <c r="AE228" s="9"/>
      <c r="AF228" s="1"/>
      <c r="AG228" s="3"/>
      <c r="AH228" s="7"/>
      <c r="AI228" s="3"/>
      <c r="AJ228" s="4"/>
      <c r="AK228" s="15"/>
      <c r="AL228" s="1"/>
      <c r="AM228" s="3"/>
      <c r="AN228" s="7"/>
      <c r="AO228" s="3"/>
      <c r="AP228" s="4"/>
      <c r="AQ228" s="15"/>
      <c r="AR228" s="1"/>
      <c r="AS228" s="3"/>
      <c r="AT228" s="43"/>
      <c r="AU228" s="130">
        <f>'Multipliers for tiers'!$C$4*SUM(N228,Q228,T228,W228,AF228,AC228,AI228,Z228,AL228,AO228,AR228)+'Multipliers for tiers'!$C$5*SUM(O228,R228,U228,X228,AG228,AD228,AJ228,AA228,AM228,AP228,AS228)+'Multipliers for tiers'!$C$6*SUM(P228,S228,V228,Y228,AH228,AE228,AK228,AB228,AN228,AQ228,AT228)</f>
        <v>0</v>
      </c>
      <c r="AV228" s="141">
        <f t="shared" si="30"/>
        <v>0</v>
      </c>
      <c r="AW228" s="151" t="str">
        <f t="shared" si="31"/>
        <v xml:space="preserve"> </v>
      </c>
      <c r="AX228" s="164" t="str">
        <f>IFERROR(IF($M228='Progress check conditions'!$B$4,VLOOKUP($AW228,'Progress check conditions'!$C$4:$D$6,2,TRUE),IF($M228='Progress check conditions'!$B$7,VLOOKUP($AW228,'Progress check conditions'!$C$7:$D$9,2,TRUE),IF($M228='Progress check conditions'!$B$10,VLOOKUP($AW228,'Progress check conditions'!$C$10:$D$12,2,TRUE),IF($M228='Progress check conditions'!$B$13,VLOOKUP($AW228,'Progress check conditions'!$C$13:$D$15,2,TRUE),IF($M228='Progress check conditions'!$B$16,VLOOKUP($AW228,'Progress check conditions'!$C$16:$D$18,2,TRUE),IF($M228='Progress check conditions'!$B$19,VLOOKUP($AW228,'Progress check conditions'!$C$19:$D$21,2,TRUE),VLOOKUP($AW228,'Progress check conditions'!$C$22:$D$24,2,TRUE))))))),"No judgement")</f>
        <v>No judgement</v>
      </c>
      <c r="AY228" s="115"/>
      <c r="AZ228" s="116"/>
      <c r="BA228" s="117"/>
      <c r="BB228" s="6"/>
      <c r="BC228" s="5"/>
      <c r="BD228" s="8"/>
      <c r="BE228" s="6"/>
      <c r="BF228" s="5"/>
      <c r="BG228" s="9"/>
      <c r="BH228" s="1"/>
      <c r="BI228" s="4"/>
      <c r="BJ228" s="8"/>
      <c r="BK228" s="6"/>
      <c r="BL228" s="4"/>
      <c r="BM228" s="9"/>
      <c r="BN228" s="1"/>
      <c r="BO228" s="4"/>
      <c r="BP228" s="8"/>
      <c r="BQ228" s="6"/>
      <c r="BR228" s="4"/>
      <c r="BS228" s="9"/>
      <c r="BT228" s="1"/>
      <c r="BU228" s="3"/>
      <c r="BV228" s="7"/>
      <c r="BW228" s="3"/>
      <c r="BX228" s="4"/>
      <c r="BY228" s="15"/>
      <c r="BZ228" s="1"/>
      <c r="CA228" s="3"/>
      <c r="CB228" s="7"/>
      <c r="CC228" s="3"/>
      <c r="CD228" s="4"/>
      <c r="CE228" s="15"/>
      <c r="CF228" s="1"/>
      <c r="CG228" s="3"/>
      <c r="CH228" s="7"/>
      <c r="CI228" s="2"/>
      <c r="CJ228" s="4"/>
      <c r="CK228" s="19"/>
      <c r="CL228" s="3"/>
      <c r="CM228" s="4"/>
      <c r="CN228" s="15"/>
      <c r="CO228" s="130">
        <f>'Multipliers for tiers'!$F$4*SUM(BB228,BE228,BH228,BK228,BN228,BQ228,BZ228,BW228,CC228,BT228,CF228,CI228,CL228)+'Multipliers for tiers'!$F$5*SUM(BC228,BF228,BI228,BL228,BO228,BR228,CA228,BX228,CD228,BU228,CG228,CJ228,CM228)+'Multipliers for tiers'!$F$6*SUM(BD228,BG228,BJ228,BM228,BP228,BS228,CB228,BY228,CE228,BV228,CH228,CK228,CN228)</f>
        <v>0</v>
      </c>
      <c r="CP228" s="144">
        <f t="shared" si="32"/>
        <v>0</v>
      </c>
      <c r="CQ228" s="133" t="str">
        <f t="shared" si="33"/>
        <v xml:space="preserve"> </v>
      </c>
      <c r="CR228" s="164" t="str">
        <f>IFERROR(IF($M228='Progress check conditions'!$F$4,VLOOKUP($CQ228,'Progress check conditions'!$G$4:$H$6,2,TRUE),IF($M228='Progress check conditions'!$F$7,VLOOKUP($CQ228,'Progress check conditions'!$G$7:$H$9,2,TRUE),IF($M228='Progress check conditions'!$F$10,VLOOKUP($CQ228,'Progress check conditions'!$G$10:$H$12,2,TRUE),IF($M228='Progress check conditions'!$F$13,VLOOKUP($CQ228,'Progress check conditions'!$G$13:$H$15,2,TRUE),IF($M228='Progress check conditions'!$F$16,VLOOKUP($CQ228,'Progress check conditions'!$G$16:$H$18,2,TRUE),IF($M228='Progress check conditions'!$F$19,VLOOKUP($CQ228,'Progress check conditions'!$G$19:$H$21,2,TRUE),VLOOKUP($CQ228,'Progress check conditions'!$G$22:$H$24,2,TRUE))))))),"No judgement")</f>
        <v>No judgement</v>
      </c>
      <c r="CS228" s="115"/>
      <c r="CT228" s="116"/>
      <c r="CU228" s="117"/>
      <c r="CV228" s="1"/>
      <c r="CW228" s="5"/>
      <c r="CX228" s="8"/>
      <c r="CY228" s="6"/>
      <c r="CZ228" s="5"/>
      <c r="DA228" s="9"/>
      <c r="DB228" s="1"/>
      <c r="DC228" s="4"/>
      <c r="DD228" s="8"/>
      <c r="DE228" s="6"/>
      <c r="DF228" s="4"/>
      <c r="DG228" s="9"/>
      <c r="DH228" s="1"/>
      <c r="DI228" s="4"/>
      <c r="DJ228" s="8"/>
      <c r="DK228" s="6"/>
      <c r="DL228" s="4"/>
      <c r="DM228" s="9"/>
      <c r="DN228" s="1"/>
      <c r="DO228" s="3"/>
      <c r="DP228" s="7"/>
      <c r="DQ228" s="3"/>
      <c r="DR228" s="4"/>
      <c r="DS228" s="15"/>
      <c r="DT228" s="1"/>
      <c r="DU228" s="3"/>
      <c r="DV228" s="7"/>
      <c r="DW228" s="3"/>
      <c r="DX228" s="4"/>
      <c r="DY228" s="15"/>
      <c r="DZ228" s="1"/>
      <c r="EA228" s="3"/>
      <c r="EB228" s="7"/>
      <c r="EC228" s="3"/>
      <c r="ED228" s="4"/>
      <c r="EE228" s="15"/>
      <c r="EF228" s="130">
        <f>'Multipliers for tiers'!$I$4*SUM(CV228,CY228,DB228,DE228,DH228,DQ228,DN228,DT228,DK228,DW228,DZ228,EC228)+'Multipliers for tiers'!$I$5*SUM(CW228,CZ228,DC228,DF228,DI228,DR228,DO228,DU228,DL228,DX228,EA228,ED228)+'Multipliers for tiers'!$I$6*SUM(CX228,DA228,DD228,DG228,DJ228,DS228,DP228,DV228,DM228,DY228,EB228,EE228)</f>
        <v>0</v>
      </c>
      <c r="EG228" s="144">
        <f t="shared" si="34"/>
        <v>0</v>
      </c>
      <c r="EH228" s="133" t="str">
        <f t="shared" si="35"/>
        <v xml:space="preserve"> </v>
      </c>
      <c r="EI228" s="164" t="str">
        <f>IFERROR(IF($M228='Progress check conditions'!$J$4,VLOOKUP($EH228,'Progress check conditions'!$K$4:$L$6,2,TRUE),IF($M228='Progress check conditions'!$J$7,VLOOKUP($EH228,'Progress check conditions'!$K$7:$L$9,2,TRUE),IF($M228='Progress check conditions'!$J$10,VLOOKUP($EH228,'Progress check conditions'!$K$10:$L$12,2,TRUE),IF($M228='Progress check conditions'!$J$13,VLOOKUP($EH228,'Progress check conditions'!$K$13:$L$15,2,TRUE),IF($M228='Progress check conditions'!$J$16,VLOOKUP($EH228,'Progress check conditions'!$K$16:$L$18,2,TRUE),IF($M228='Progress check conditions'!$J$19,VLOOKUP($EH228,'Progress check conditions'!$K$19:$L$21,2,TRUE),VLOOKUP($EH228,'Progress check conditions'!$K$22:$L$24,2,TRUE))))))),"No judgement")</f>
        <v>No judgement</v>
      </c>
      <c r="EJ228" s="115"/>
      <c r="EK228" s="116"/>
      <c r="EL228" s="117"/>
      <c r="EM228" s="1"/>
      <c r="EN228" s="4"/>
      <c r="EO228" s="16"/>
      <c r="EP228" s="8"/>
      <c r="EQ228" s="6"/>
      <c r="ER228" s="6"/>
      <c r="ES228" s="6"/>
      <c r="ET228" s="5"/>
      <c r="EU228" s="1"/>
      <c r="EV228" s="4"/>
      <c r="EW228" s="16"/>
      <c r="EX228" s="8"/>
      <c r="EY228" s="6"/>
      <c r="EZ228" s="4"/>
      <c r="FA228" s="16"/>
      <c r="FB228" s="9"/>
      <c r="FC228" s="1"/>
      <c r="FD228" s="4"/>
      <c r="FE228" s="16"/>
      <c r="FF228" s="8"/>
      <c r="FG228" s="6"/>
      <c r="FH228" s="4"/>
      <c r="FI228" s="16"/>
      <c r="FJ228" s="9"/>
      <c r="FK228" s="1"/>
      <c r="FL228" s="4"/>
      <c r="FM228" s="16"/>
      <c r="FN228" s="7"/>
      <c r="FO228" s="3"/>
      <c r="FP228" s="5"/>
      <c r="FQ228" s="5"/>
      <c r="FR228" s="15"/>
      <c r="FS228" s="1"/>
      <c r="FT228" s="4"/>
      <c r="FU228" s="16"/>
      <c r="FV228" s="7"/>
      <c r="FW228" s="3"/>
      <c r="FX228" s="5"/>
      <c r="FY228" s="5"/>
      <c r="FZ228" s="15"/>
      <c r="GA228" s="1"/>
      <c r="GB228" s="4"/>
      <c r="GC228" s="4"/>
      <c r="GD228" s="7"/>
      <c r="GE228" s="3"/>
      <c r="GF228" s="5"/>
      <c r="GG228" s="5"/>
      <c r="GH228" s="15"/>
      <c r="GI228" s="130">
        <f>'Multipliers for tiers'!$L$4*SUM(EM228,EQ228,EU228,EY228,FC228,FG228,FK228,FO228,FS228,FW228,GA228,GE228)+'Multipliers for tiers'!$L$5*SUM(EN228,ER228,EV228,EZ228,FD228,FH228,FL228,FP228,FT228,FX228,GB228,GF228)+'Multipliers for tiers'!$L$6*SUM(EO228,ES228,EW228,FA228,FE228,FI228,FM228,FQ228,FU228,FY228,GC228,GG228)+'Multipliers for tiers'!$L$7*SUM(EP228,ET228,EX228,FB228,FF228,FJ228,FN228,FR228,FV228,FZ228,GD228,GH228)</f>
        <v>0</v>
      </c>
      <c r="GJ228" s="144">
        <f t="shared" si="36"/>
        <v>0</v>
      </c>
      <c r="GK228" s="136" t="str">
        <f t="shared" si="37"/>
        <v xml:space="preserve"> </v>
      </c>
      <c r="GL228" s="164" t="str">
        <f>IFERROR(IF($M228='Progress check conditions'!$N$4,VLOOKUP($GK228,'Progress check conditions'!$O$4:$P$6,2,TRUE),IF($M228='Progress check conditions'!$N$7,VLOOKUP($GK228,'Progress check conditions'!$O$7:$P$9,2,TRUE),IF($M228='Progress check conditions'!$N$10,VLOOKUP($GK228,'Progress check conditions'!$O$10:$P$12,2,TRUE),IF($M228='Progress check conditions'!$N$13,VLOOKUP($GK228,'Progress check conditions'!$O$13:$P$15,2,TRUE),IF($M228='Progress check conditions'!$N$16,VLOOKUP($GK228,'Progress check conditions'!$O$16:$P$18,2,TRUE),IF($M228='Progress check conditions'!$N$19,VLOOKUP($GK228,'Progress check conditions'!$O$19:$P$21,2,TRUE),VLOOKUP($GK228,'Progress check conditions'!$O$22:$P$24,2,TRUE))))))),"No judgement")</f>
        <v>No judgement</v>
      </c>
      <c r="GM228" s="115"/>
      <c r="GN228" s="116"/>
      <c r="GO228" s="117"/>
      <c r="GP228" s="1"/>
      <c r="GQ228" s="4"/>
      <c r="GR228" s="4"/>
      <c r="GS228" s="8"/>
      <c r="GT228" s="6"/>
      <c r="GU228" s="6"/>
      <c r="GV228" s="6"/>
      <c r="GW228" s="5"/>
      <c r="GX228" s="1"/>
      <c r="GY228" s="4"/>
      <c r="GZ228" s="4"/>
      <c r="HA228" s="8"/>
      <c r="HB228" s="6"/>
      <c r="HC228" s="4"/>
      <c r="HD228" s="4"/>
      <c r="HE228" s="9"/>
      <c r="HF228" s="1"/>
      <c r="HG228" s="4"/>
      <c r="HH228" s="4"/>
      <c r="HI228" s="8"/>
      <c r="HJ228" s="6"/>
      <c r="HK228" s="4"/>
      <c r="HL228" s="4"/>
      <c r="HM228" s="9"/>
      <c r="HN228" s="130">
        <f>'Multipliers for tiers'!$O$4*SUM(GP228,GT228,GX228,HB228,HF228,HJ228)+'Multipliers for tiers'!$O$5*SUM(GQ228,GU228,GY228,HC228,HG228,HK228)+'Multipliers for tiers'!$O$6*SUM(GR228,GV228,GZ228,HD228,HH228,HL228)+'Multipliers for tiers'!$O$7*SUM(GS228,GW228,HA228,HE228,HI228,HM228)</f>
        <v>0</v>
      </c>
      <c r="HO228" s="144">
        <f t="shared" si="38"/>
        <v>0</v>
      </c>
      <c r="HP228" s="136" t="str">
        <f t="shared" si="39"/>
        <v xml:space="preserve"> </v>
      </c>
      <c r="HQ228" s="164" t="str">
        <f>IFERROR(IF($M228='Progress check conditions'!$N$4,VLOOKUP($HP228,'Progress check conditions'!$S$4:$T$6,2,TRUE),IF($M228='Progress check conditions'!$N$7,VLOOKUP($HP228,'Progress check conditions'!$S$7:$T$9,2,TRUE),IF($M228='Progress check conditions'!$N$10,VLOOKUP($HP228,'Progress check conditions'!$S$10:$T$12,2,TRUE),IF($M228='Progress check conditions'!$N$13,VLOOKUP($HP228,'Progress check conditions'!$S$13:$T$15,2,TRUE),IF($M228='Progress check conditions'!$N$16,VLOOKUP($HP228,'Progress check conditions'!$S$16:$T$18,2,TRUE),IF($M228='Progress check conditions'!$N$19,VLOOKUP($HP228,'Progress check conditions'!$S$19:$T$21,2,TRUE),VLOOKUP($HP228,'Progress check conditions'!$S$22:$T$24,2,TRUE))))))),"No judgement")</f>
        <v>No judgement</v>
      </c>
      <c r="HR228" s="115"/>
      <c r="HS228" s="116"/>
      <c r="HT228" s="117"/>
    </row>
    <row r="229" spans="1:228" x14ac:dyDescent="0.3">
      <c r="A229" s="156"/>
      <c r="B229" s="110"/>
      <c r="C229" s="111"/>
      <c r="D229" s="109"/>
      <c r="E229" s="112"/>
      <c r="F229" s="112"/>
      <c r="G229" s="112"/>
      <c r="H229" s="112"/>
      <c r="I229" s="113"/>
      <c r="J229" s="109"/>
      <c r="K229" s="113"/>
      <c r="L229" s="118"/>
      <c r="M229" s="114"/>
      <c r="N229" s="1"/>
      <c r="O229" s="5"/>
      <c r="P229" s="8"/>
      <c r="Q229" s="6"/>
      <c r="R229" s="5"/>
      <c r="S229" s="9"/>
      <c r="T229" s="1"/>
      <c r="U229" s="4"/>
      <c r="V229" s="8"/>
      <c r="W229" s="6"/>
      <c r="X229" s="4"/>
      <c r="Y229" s="9"/>
      <c r="Z229" s="1"/>
      <c r="AA229" s="4"/>
      <c r="AB229" s="8"/>
      <c r="AC229" s="6"/>
      <c r="AD229" s="4"/>
      <c r="AE229" s="9"/>
      <c r="AF229" s="1"/>
      <c r="AG229" s="3"/>
      <c r="AH229" s="7"/>
      <c r="AI229" s="3"/>
      <c r="AJ229" s="4"/>
      <c r="AK229" s="15"/>
      <c r="AL229" s="1"/>
      <c r="AM229" s="3"/>
      <c r="AN229" s="7"/>
      <c r="AO229" s="3"/>
      <c r="AP229" s="4"/>
      <c r="AQ229" s="15"/>
      <c r="AR229" s="1"/>
      <c r="AS229" s="3"/>
      <c r="AT229" s="43"/>
      <c r="AU229" s="130">
        <f>'Multipliers for tiers'!$C$4*SUM(N229,Q229,T229,W229,AF229,AC229,AI229,Z229,AL229,AO229,AR229)+'Multipliers for tiers'!$C$5*SUM(O229,R229,U229,X229,AG229,AD229,AJ229,AA229,AM229,AP229,AS229)+'Multipliers for tiers'!$C$6*SUM(P229,S229,V229,Y229,AH229,AE229,AK229,AB229,AN229,AQ229,AT229)</f>
        <v>0</v>
      </c>
      <c r="AV229" s="141">
        <f t="shared" si="30"/>
        <v>0</v>
      </c>
      <c r="AW229" s="151" t="str">
        <f t="shared" si="31"/>
        <v xml:space="preserve"> </v>
      </c>
      <c r="AX229" s="164" t="str">
        <f>IFERROR(IF($M229='Progress check conditions'!$B$4,VLOOKUP($AW229,'Progress check conditions'!$C$4:$D$6,2,TRUE),IF($M229='Progress check conditions'!$B$7,VLOOKUP($AW229,'Progress check conditions'!$C$7:$D$9,2,TRUE),IF($M229='Progress check conditions'!$B$10,VLOOKUP($AW229,'Progress check conditions'!$C$10:$D$12,2,TRUE),IF($M229='Progress check conditions'!$B$13,VLOOKUP($AW229,'Progress check conditions'!$C$13:$D$15,2,TRUE),IF($M229='Progress check conditions'!$B$16,VLOOKUP($AW229,'Progress check conditions'!$C$16:$D$18,2,TRUE),IF($M229='Progress check conditions'!$B$19,VLOOKUP($AW229,'Progress check conditions'!$C$19:$D$21,2,TRUE),VLOOKUP($AW229,'Progress check conditions'!$C$22:$D$24,2,TRUE))))))),"No judgement")</f>
        <v>No judgement</v>
      </c>
      <c r="AY229" s="115"/>
      <c r="AZ229" s="116"/>
      <c r="BA229" s="117"/>
      <c r="BB229" s="6"/>
      <c r="BC229" s="5"/>
      <c r="BD229" s="8"/>
      <c r="BE229" s="6"/>
      <c r="BF229" s="5"/>
      <c r="BG229" s="9"/>
      <c r="BH229" s="1"/>
      <c r="BI229" s="4"/>
      <c r="BJ229" s="8"/>
      <c r="BK229" s="6"/>
      <c r="BL229" s="4"/>
      <c r="BM229" s="9"/>
      <c r="BN229" s="1"/>
      <c r="BO229" s="4"/>
      <c r="BP229" s="8"/>
      <c r="BQ229" s="6"/>
      <c r="BR229" s="4"/>
      <c r="BS229" s="9"/>
      <c r="BT229" s="1"/>
      <c r="BU229" s="3"/>
      <c r="BV229" s="7"/>
      <c r="BW229" s="3"/>
      <c r="BX229" s="4"/>
      <c r="BY229" s="15"/>
      <c r="BZ229" s="1"/>
      <c r="CA229" s="3"/>
      <c r="CB229" s="7"/>
      <c r="CC229" s="3"/>
      <c r="CD229" s="4"/>
      <c r="CE229" s="15"/>
      <c r="CF229" s="1"/>
      <c r="CG229" s="3"/>
      <c r="CH229" s="7"/>
      <c r="CI229" s="2"/>
      <c r="CJ229" s="4"/>
      <c r="CK229" s="19"/>
      <c r="CL229" s="3"/>
      <c r="CM229" s="4"/>
      <c r="CN229" s="15"/>
      <c r="CO229" s="130">
        <f>'Multipliers for tiers'!$F$4*SUM(BB229,BE229,BH229,BK229,BN229,BQ229,BZ229,BW229,CC229,BT229,CF229,CI229,CL229)+'Multipliers for tiers'!$F$5*SUM(BC229,BF229,BI229,BL229,BO229,BR229,CA229,BX229,CD229,BU229,CG229,CJ229,CM229)+'Multipliers for tiers'!$F$6*SUM(BD229,BG229,BJ229,BM229,BP229,BS229,CB229,BY229,CE229,BV229,CH229,CK229,CN229)</f>
        <v>0</v>
      </c>
      <c r="CP229" s="144">
        <f t="shared" si="32"/>
        <v>0</v>
      </c>
      <c r="CQ229" s="133" t="str">
        <f t="shared" si="33"/>
        <v xml:space="preserve"> </v>
      </c>
      <c r="CR229" s="164" t="str">
        <f>IFERROR(IF($M229='Progress check conditions'!$F$4,VLOOKUP($CQ229,'Progress check conditions'!$G$4:$H$6,2,TRUE),IF($M229='Progress check conditions'!$F$7,VLOOKUP($CQ229,'Progress check conditions'!$G$7:$H$9,2,TRUE),IF($M229='Progress check conditions'!$F$10,VLOOKUP($CQ229,'Progress check conditions'!$G$10:$H$12,2,TRUE),IF($M229='Progress check conditions'!$F$13,VLOOKUP($CQ229,'Progress check conditions'!$G$13:$H$15,2,TRUE),IF($M229='Progress check conditions'!$F$16,VLOOKUP($CQ229,'Progress check conditions'!$G$16:$H$18,2,TRUE),IF($M229='Progress check conditions'!$F$19,VLOOKUP($CQ229,'Progress check conditions'!$G$19:$H$21,2,TRUE),VLOOKUP($CQ229,'Progress check conditions'!$G$22:$H$24,2,TRUE))))))),"No judgement")</f>
        <v>No judgement</v>
      </c>
      <c r="CS229" s="115"/>
      <c r="CT229" s="116"/>
      <c r="CU229" s="117"/>
      <c r="CV229" s="1"/>
      <c r="CW229" s="5"/>
      <c r="CX229" s="8"/>
      <c r="CY229" s="6"/>
      <c r="CZ229" s="5"/>
      <c r="DA229" s="9"/>
      <c r="DB229" s="1"/>
      <c r="DC229" s="4"/>
      <c r="DD229" s="8"/>
      <c r="DE229" s="6"/>
      <c r="DF229" s="4"/>
      <c r="DG229" s="9"/>
      <c r="DH229" s="1"/>
      <c r="DI229" s="4"/>
      <c r="DJ229" s="8"/>
      <c r="DK229" s="6"/>
      <c r="DL229" s="4"/>
      <c r="DM229" s="9"/>
      <c r="DN229" s="1"/>
      <c r="DO229" s="3"/>
      <c r="DP229" s="7"/>
      <c r="DQ229" s="3"/>
      <c r="DR229" s="4"/>
      <c r="DS229" s="15"/>
      <c r="DT229" s="1"/>
      <c r="DU229" s="3"/>
      <c r="DV229" s="7"/>
      <c r="DW229" s="3"/>
      <c r="DX229" s="4"/>
      <c r="DY229" s="15"/>
      <c r="DZ229" s="1"/>
      <c r="EA229" s="3"/>
      <c r="EB229" s="7"/>
      <c r="EC229" s="3"/>
      <c r="ED229" s="4"/>
      <c r="EE229" s="15"/>
      <c r="EF229" s="130">
        <f>'Multipliers for tiers'!$I$4*SUM(CV229,CY229,DB229,DE229,DH229,DQ229,DN229,DT229,DK229,DW229,DZ229,EC229)+'Multipliers for tiers'!$I$5*SUM(CW229,CZ229,DC229,DF229,DI229,DR229,DO229,DU229,DL229,DX229,EA229,ED229)+'Multipliers for tiers'!$I$6*SUM(CX229,DA229,DD229,DG229,DJ229,DS229,DP229,DV229,DM229,DY229,EB229,EE229)</f>
        <v>0</v>
      </c>
      <c r="EG229" s="144">
        <f t="shared" si="34"/>
        <v>0</v>
      </c>
      <c r="EH229" s="133" t="str">
        <f t="shared" si="35"/>
        <v xml:space="preserve"> </v>
      </c>
      <c r="EI229" s="164" t="str">
        <f>IFERROR(IF($M229='Progress check conditions'!$J$4,VLOOKUP($EH229,'Progress check conditions'!$K$4:$L$6,2,TRUE),IF($M229='Progress check conditions'!$J$7,VLOOKUP($EH229,'Progress check conditions'!$K$7:$L$9,2,TRUE),IF($M229='Progress check conditions'!$J$10,VLOOKUP($EH229,'Progress check conditions'!$K$10:$L$12,2,TRUE),IF($M229='Progress check conditions'!$J$13,VLOOKUP($EH229,'Progress check conditions'!$K$13:$L$15,2,TRUE),IF($M229='Progress check conditions'!$J$16,VLOOKUP($EH229,'Progress check conditions'!$K$16:$L$18,2,TRUE),IF($M229='Progress check conditions'!$J$19,VLOOKUP($EH229,'Progress check conditions'!$K$19:$L$21,2,TRUE),VLOOKUP($EH229,'Progress check conditions'!$K$22:$L$24,2,TRUE))))))),"No judgement")</f>
        <v>No judgement</v>
      </c>
      <c r="EJ229" s="115"/>
      <c r="EK229" s="116"/>
      <c r="EL229" s="117"/>
      <c r="EM229" s="1"/>
      <c r="EN229" s="4"/>
      <c r="EO229" s="16"/>
      <c r="EP229" s="8"/>
      <c r="EQ229" s="6"/>
      <c r="ER229" s="6"/>
      <c r="ES229" s="6"/>
      <c r="ET229" s="5"/>
      <c r="EU229" s="1"/>
      <c r="EV229" s="4"/>
      <c r="EW229" s="16"/>
      <c r="EX229" s="8"/>
      <c r="EY229" s="6"/>
      <c r="EZ229" s="4"/>
      <c r="FA229" s="16"/>
      <c r="FB229" s="9"/>
      <c r="FC229" s="1"/>
      <c r="FD229" s="4"/>
      <c r="FE229" s="16"/>
      <c r="FF229" s="8"/>
      <c r="FG229" s="6"/>
      <c r="FH229" s="4"/>
      <c r="FI229" s="16"/>
      <c r="FJ229" s="9"/>
      <c r="FK229" s="1"/>
      <c r="FL229" s="4"/>
      <c r="FM229" s="16"/>
      <c r="FN229" s="7"/>
      <c r="FO229" s="3"/>
      <c r="FP229" s="5"/>
      <c r="FQ229" s="5"/>
      <c r="FR229" s="15"/>
      <c r="FS229" s="1"/>
      <c r="FT229" s="4"/>
      <c r="FU229" s="16"/>
      <c r="FV229" s="7"/>
      <c r="FW229" s="3"/>
      <c r="FX229" s="5"/>
      <c r="FY229" s="5"/>
      <c r="FZ229" s="15"/>
      <c r="GA229" s="1"/>
      <c r="GB229" s="4"/>
      <c r="GC229" s="4"/>
      <c r="GD229" s="7"/>
      <c r="GE229" s="3"/>
      <c r="GF229" s="5"/>
      <c r="GG229" s="5"/>
      <c r="GH229" s="15"/>
      <c r="GI229" s="130">
        <f>'Multipliers for tiers'!$L$4*SUM(EM229,EQ229,EU229,EY229,FC229,FG229,FK229,FO229,FS229,FW229,GA229,GE229)+'Multipliers for tiers'!$L$5*SUM(EN229,ER229,EV229,EZ229,FD229,FH229,FL229,FP229,FT229,FX229,GB229,GF229)+'Multipliers for tiers'!$L$6*SUM(EO229,ES229,EW229,FA229,FE229,FI229,FM229,FQ229,FU229,FY229,GC229,GG229)+'Multipliers for tiers'!$L$7*SUM(EP229,ET229,EX229,FB229,FF229,FJ229,FN229,FR229,FV229,FZ229,GD229,GH229)</f>
        <v>0</v>
      </c>
      <c r="GJ229" s="144">
        <f t="shared" si="36"/>
        <v>0</v>
      </c>
      <c r="GK229" s="136" t="str">
        <f t="shared" si="37"/>
        <v xml:space="preserve"> </v>
      </c>
      <c r="GL229" s="164" t="str">
        <f>IFERROR(IF($M229='Progress check conditions'!$N$4,VLOOKUP($GK229,'Progress check conditions'!$O$4:$P$6,2,TRUE),IF($M229='Progress check conditions'!$N$7,VLOOKUP($GK229,'Progress check conditions'!$O$7:$P$9,2,TRUE),IF($M229='Progress check conditions'!$N$10,VLOOKUP($GK229,'Progress check conditions'!$O$10:$P$12,2,TRUE),IF($M229='Progress check conditions'!$N$13,VLOOKUP($GK229,'Progress check conditions'!$O$13:$P$15,2,TRUE),IF($M229='Progress check conditions'!$N$16,VLOOKUP($GK229,'Progress check conditions'!$O$16:$P$18,2,TRUE),IF($M229='Progress check conditions'!$N$19,VLOOKUP($GK229,'Progress check conditions'!$O$19:$P$21,2,TRUE),VLOOKUP($GK229,'Progress check conditions'!$O$22:$P$24,2,TRUE))))))),"No judgement")</f>
        <v>No judgement</v>
      </c>
      <c r="GM229" s="115"/>
      <c r="GN229" s="116"/>
      <c r="GO229" s="117"/>
      <c r="GP229" s="1"/>
      <c r="GQ229" s="4"/>
      <c r="GR229" s="4"/>
      <c r="GS229" s="8"/>
      <c r="GT229" s="6"/>
      <c r="GU229" s="6"/>
      <c r="GV229" s="6"/>
      <c r="GW229" s="5"/>
      <c r="GX229" s="1"/>
      <c r="GY229" s="4"/>
      <c r="GZ229" s="4"/>
      <c r="HA229" s="8"/>
      <c r="HB229" s="6"/>
      <c r="HC229" s="4"/>
      <c r="HD229" s="4"/>
      <c r="HE229" s="9"/>
      <c r="HF229" s="1"/>
      <c r="HG229" s="4"/>
      <c r="HH229" s="4"/>
      <c r="HI229" s="8"/>
      <c r="HJ229" s="6"/>
      <c r="HK229" s="4"/>
      <c r="HL229" s="4"/>
      <c r="HM229" s="9"/>
      <c r="HN229" s="130">
        <f>'Multipliers for tiers'!$O$4*SUM(GP229,GT229,GX229,HB229,HF229,HJ229)+'Multipliers for tiers'!$O$5*SUM(GQ229,GU229,GY229,HC229,HG229,HK229)+'Multipliers for tiers'!$O$6*SUM(GR229,GV229,GZ229,HD229,HH229,HL229)+'Multipliers for tiers'!$O$7*SUM(GS229,GW229,HA229,HE229,HI229,HM229)</f>
        <v>0</v>
      </c>
      <c r="HO229" s="144">
        <f t="shared" si="38"/>
        <v>0</v>
      </c>
      <c r="HP229" s="136" t="str">
        <f t="shared" si="39"/>
        <v xml:space="preserve"> </v>
      </c>
      <c r="HQ229" s="164" t="str">
        <f>IFERROR(IF($M229='Progress check conditions'!$N$4,VLOOKUP($HP229,'Progress check conditions'!$S$4:$T$6,2,TRUE),IF($M229='Progress check conditions'!$N$7,VLOOKUP($HP229,'Progress check conditions'!$S$7:$T$9,2,TRUE),IF($M229='Progress check conditions'!$N$10,VLOOKUP($HP229,'Progress check conditions'!$S$10:$T$12,2,TRUE),IF($M229='Progress check conditions'!$N$13,VLOOKUP($HP229,'Progress check conditions'!$S$13:$T$15,2,TRUE),IF($M229='Progress check conditions'!$N$16,VLOOKUP($HP229,'Progress check conditions'!$S$16:$T$18,2,TRUE),IF($M229='Progress check conditions'!$N$19,VLOOKUP($HP229,'Progress check conditions'!$S$19:$T$21,2,TRUE),VLOOKUP($HP229,'Progress check conditions'!$S$22:$T$24,2,TRUE))))))),"No judgement")</f>
        <v>No judgement</v>
      </c>
      <c r="HR229" s="115"/>
      <c r="HS229" s="116"/>
      <c r="HT229" s="117"/>
    </row>
    <row r="230" spans="1:228" x14ac:dyDescent="0.3">
      <c r="A230" s="156"/>
      <c r="B230" s="110"/>
      <c r="C230" s="111"/>
      <c r="D230" s="109"/>
      <c r="E230" s="112"/>
      <c r="F230" s="112"/>
      <c r="G230" s="112"/>
      <c r="H230" s="112"/>
      <c r="I230" s="113"/>
      <c r="J230" s="109"/>
      <c r="K230" s="113"/>
      <c r="L230" s="118"/>
      <c r="M230" s="114"/>
      <c r="N230" s="1"/>
      <c r="O230" s="5"/>
      <c r="P230" s="8"/>
      <c r="Q230" s="6"/>
      <c r="R230" s="5"/>
      <c r="S230" s="9"/>
      <c r="T230" s="1"/>
      <c r="U230" s="4"/>
      <c r="V230" s="8"/>
      <c r="W230" s="6"/>
      <c r="X230" s="4"/>
      <c r="Y230" s="9"/>
      <c r="Z230" s="1"/>
      <c r="AA230" s="4"/>
      <c r="AB230" s="8"/>
      <c r="AC230" s="6"/>
      <c r="AD230" s="4"/>
      <c r="AE230" s="9"/>
      <c r="AF230" s="1"/>
      <c r="AG230" s="3"/>
      <c r="AH230" s="7"/>
      <c r="AI230" s="3"/>
      <c r="AJ230" s="4"/>
      <c r="AK230" s="15"/>
      <c r="AL230" s="1"/>
      <c r="AM230" s="3"/>
      <c r="AN230" s="7"/>
      <c r="AO230" s="3"/>
      <c r="AP230" s="4"/>
      <c r="AQ230" s="15"/>
      <c r="AR230" s="1"/>
      <c r="AS230" s="3"/>
      <c r="AT230" s="43"/>
      <c r="AU230" s="130">
        <f>'Multipliers for tiers'!$C$4*SUM(N230,Q230,T230,W230,AF230,AC230,AI230,Z230,AL230,AO230,AR230)+'Multipliers for tiers'!$C$5*SUM(O230,R230,U230,X230,AG230,AD230,AJ230,AA230,AM230,AP230,AS230)+'Multipliers for tiers'!$C$6*SUM(P230,S230,V230,Y230,AH230,AE230,AK230,AB230,AN230,AQ230,AT230)</f>
        <v>0</v>
      </c>
      <c r="AV230" s="141">
        <f t="shared" si="30"/>
        <v>0</v>
      </c>
      <c r="AW230" s="151" t="str">
        <f t="shared" si="31"/>
        <v xml:space="preserve"> </v>
      </c>
      <c r="AX230" s="164" t="str">
        <f>IFERROR(IF($M230='Progress check conditions'!$B$4,VLOOKUP($AW230,'Progress check conditions'!$C$4:$D$6,2,TRUE),IF($M230='Progress check conditions'!$B$7,VLOOKUP($AW230,'Progress check conditions'!$C$7:$D$9,2,TRUE),IF($M230='Progress check conditions'!$B$10,VLOOKUP($AW230,'Progress check conditions'!$C$10:$D$12,2,TRUE),IF($M230='Progress check conditions'!$B$13,VLOOKUP($AW230,'Progress check conditions'!$C$13:$D$15,2,TRUE),IF($M230='Progress check conditions'!$B$16,VLOOKUP($AW230,'Progress check conditions'!$C$16:$D$18,2,TRUE),IF($M230='Progress check conditions'!$B$19,VLOOKUP($AW230,'Progress check conditions'!$C$19:$D$21,2,TRUE),VLOOKUP($AW230,'Progress check conditions'!$C$22:$D$24,2,TRUE))))))),"No judgement")</f>
        <v>No judgement</v>
      </c>
      <c r="AY230" s="115"/>
      <c r="AZ230" s="116"/>
      <c r="BA230" s="117"/>
      <c r="BB230" s="6"/>
      <c r="BC230" s="5"/>
      <c r="BD230" s="8"/>
      <c r="BE230" s="6"/>
      <c r="BF230" s="5"/>
      <c r="BG230" s="9"/>
      <c r="BH230" s="1"/>
      <c r="BI230" s="4"/>
      <c r="BJ230" s="8"/>
      <c r="BK230" s="6"/>
      <c r="BL230" s="4"/>
      <c r="BM230" s="9"/>
      <c r="BN230" s="1"/>
      <c r="BO230" s="4"/>
      <c r="BP230" s="8"/>
      <c r="BQ230" s="6"/>
      <c r="BR230" s="4"/>
      <c r="BS230" s="9"/>
      <c r="BT230" s="1"/>
      <c r="BU230" s="3"/>
      <c r="BV230" s="7"/>
      <c r="BW230" s="3"/>
      <c r="BX230" s="4"/>
      <c r="BY230" s="15"/>
      <c r="BZ230" s="1"/>
      <c r="CA230" s="3"/>
      <c r="CB230" s="7"/>
      <c r="CC230" s="3"/>
      <c r="CD230" s="4"/>
      <c r="CE230" s="15"/>
      <c r="CF230" s="1"/>
      <c r="CG230" s="3"/>
      <c r="CH230" s="7"/>
      <c r="CI230" s="2"/>
      <c r="CJ230" s="4"/>
      <c r="CK230" s="19"/>
      <c r="CL230" s="3"/>
      <c r="CM230" s="4"/>
      <c r="CN230" s="15"/>
      <c r="CO230" s="130">
        <f>'Multipliers for tiers'!$F$4*SUM(BB230,BE230,BH230,BK230,BN230,BQ230,BZ230,BW230,CC230,BT230,CF230,CI230,CL230)+'Multipliers for tiers'!$F$5*SUM(BC230,BF230,BI230,BL230,BO230,BR230,CA230,BX230,CD230,BU230,CG230,CJ230,CM230)+'Multipliers for tiers'!$F$6*SUM(BD230,BG230,BJ230,BM230,BP230,BS230,CB230,BY230,CE230,BV230,CH230,CK230,CN230)</f>
        <v>0</v>
      </c>
      <c r="CP230" s="144">
        <f t="shared" si="32"/>
        <v>0</v>
      </c>
      <c r="CQ230" s="133" t="str">
        <f t="shared" si="33"/>
        <v xml:space="preserve"> </v>
      </c>
      <c r="CR230" s="164" t="str">
        <f>IFERROR(IF($M230='Progress check conditions'!$F$4,VLOOKUP($CQ230,'Progress check conditions'!$G$4:$H$6,2,TRUE),IF($M230='Progress check conditions'!$F$7,VLOOKUP($CQ230,'Progress check conditions'!$G$7:$H$9,2,TRUE),IF($M230='Progress check conditions'!$F$10,VLOOKUP($CQ230,'Progress check conditions'!$G$10:$H$12,2,TRUE),IF($M230='Progress check conditions'!$F$13,VLOOKUP($CQ230,'Progress check conditions'!$G$13:$H$15,2,TRUE),IF($M230='Progress check conditions'!$F$16,VLOOKUP($CQ230,'Progress check conditions'!$G$16:$H$18,2,TRUE),IF($M230='Progress check conditions'!$F$19,VLOOKUP($CQ230,'Progress check conditions'!$G$19:$H$21,2,TRUE),VLOOKUP($CQ230,'Progress check conditions'!$G$22:$H$24,2,TRUE))))))),"No judgement")</f>
        <v>No judgement</v>
      </c>
      <c r="CS230" s="115"/>
      <c r="CT230" s="116"/>
      <c r="CU230" s="117"/>
      <c r="CV230" s="1"/>
      <c r="CW230" s="5"/>
      <c r="CX230" s="8"/>
      <c r="CY230" s="6"/>
      <c r="CZ230" s="5"/>
      <c r="DA230" s="9"/>
      <c r="DB230" s="1"/>
      <c r="DC230" s="4"/>
      <c r="DD230" s="8"/>
      <c r="DE230" s="6"/>
      <c r="DF230" s="4"/>
      <c r="DG230" s="9"/>
      <c r="DH230" s="1"/>
      <c r="DI230" s="4"/>
      <c r="DJ230" s="8"/>
      <c r="DK230" s="6"/>
      <c r="DL230" s="4"/>
      <c r="DM230" s="9"/>
      <c r="DN230" s="1"/>
      <c r="DO230" s="3"/>
      <c r="DP230" s="7"/>
      <c r="DQ230" s="3"/>
      <c r="DR230" s="4"/>
      <c r="DS230" s="15"/>
      <c r="DT230" s="1"/>
      <c r="DU230" s="3"/>
      <c r="DV230" s="7"/>
      <c r="DW230" s="3"/>
      <c r="DX230" s="4"/>
      <c r="DY230" s="15"/>
      <c r="DZ230" s="1"/>
      <c r="EA230" s="3"/>
      <c r="EB230" s="7"/>
      <c r="EC230" s="3"/>
      <c r="ED230" s="4"/>
      <c r="EE230" s="15"/>
      <c r="EF230" s="130">
        <f>'Multipliers for tiers'!$I$4*SUM(CV230,CY230,DB230,DE230,DH230,DQ230,DN230,DT230,DK230,DW230,DZ230,EC230)+'Multipliers for tiers'!$I$5*SUM(CW230,CZ230,DC230,DF230,DI230,DR230,DO230,DU230,DL230,DX230,EA230,ED230)+'Multipliers for tiers'!$I$6*SUM(CX230,DA230,DD230,DG230,DJ230,DS230,DP230,DV230,DM230,DY230,EB230,EE230)</f>
        <v>0</v>
      </c>
      <c r="EG230" s="144">
        <f t="shared" si="34"/>
        <v>0</v>
      </c>
      <c r="EH230" s="133" t="str">
        <f t="shared" si="35"/>
        <v xml:space="preserve"> </v>
      </c>
      <c r="EI230" s="164" t="str">
        <f>IFERROR(IF($M230='Progress check conditions'!$J$4,VLOOKUP($EH230,'Progress check conditions'!$K$4:$L$6,2,TRUE),IF($M230='Progress check conditions'!$J$7,VLOOKUP($EH230,'Progress check conditions'!$K$7:$L$9,2,TRUE),IF($M230='Progress check conditions'!$J$10,VLOOKUP($EH230,'Progress check conditions'!$K$10:$L$12,2,TRUE),IF($M230='Progress check conditions'!$J$13,VLOOKUP($EH230,'Progress check conditions'!$K$13:$L$15,2,TRUE),IF($M230='Progress check conditions'!$J$16,VLOOKUP($EH230,'Progress check conditions'!$K$16:$L$18,2,TRUE),IF($M230='Progress check conditions'!$J$19,VLOOKUP($EH230,'Progress check conditions'!$K$19:$L$21,2,TRUE),VLOOKUP($EH230,'Progress check conditions'!$K$22:$L$24,2,TRUE))))))),"No judgement")</f>
        <v>No judgement</v>
      </c>
      <c r="EJ230" s="115"/>
      <c r="EK230" s="116"/>
      <c r="EL230" s="117"/>
      <c r="EM230" s="1"/>
      <c r="EN230" s="4"/>
      <c r="EO230" s="16"/>
      <c r="EP230" s="8"/>
      <c r="EQ230" s="6"/>
      <c r="ER230" s="6"/>
      <c r="ES230" s="6"/>
      <c r="ET230" s="5"/>
      <c r="EU230" s="1"/>
      <c r="EV230" s="4"/>
      <c r="EW230" s="16"/>
      <c r="EX230" s="8"/>
      <c r="EY230" s="6"/>
      <c r="EZ230" s="4"/>
      <c r="FA230" s="16"/>
      <c r="FB230" s="9"/>
      <c r="FC230" s="1"/>
      <c r="FD230" s="4"/>
      <c r="FE230" s="16"/>
      <c r="FF230" s="8"/>
      <c r="FG230" s="6"/>
      <c r="FH230" s="4"/>
      <c r="FI230" s="16"/>
      <c r="FJ230" s="9"/>
      <c r="FK230" s="1"/>
      <c r="FL230" s="4"/>
      <c r="FM230" s="16"/>
      <c r="FN230" s="7"/>
      <c r="FO230" s="3"/>
      <c r="FP230" s="5"/>
      <c r="FQ230" s="5"/>
      <c r="FR230" s="15"/>
      <c r="FS230" s="1"/>
      <c r="FT230" s="4"/>
      <c r="FU230" s="16"/>
      <c r="FV230" s="7"/>
      <c r="FW230" s="3"/>
      <c r="FX230" s="5"/>
      <c r="FY230" s="5"/>
      <c r="FZ230" s="15"/>
      <c r="GA230" s="1"/>
      <c r="GB230" s="4"/>
      <c r="GC230" s="4"/>
      <c r="GD230" s="7"/>
      <c r="GE230" s="3"/>
      <c r="GF230" s="5"/>
      <c r="GG230" s="5"/>
      <c r="GH230" s="15"/>
      <c r="GI230" s="130">
        <f>'Multipliers for tiers'!$L$4*SUM(EM230,EQ230,EU230,EY230,FC230,FG230,FK230,FO230,FS230,FW230,GA230,GE230)+'Multipliers for tiers'!$L$5*SUM(EN230,ER230,EV230,EZ230,FD230,FH230,FL230,FP230,FT230,FX230,GB230,GF230)+'Multipliers for tiers'!$L$6*SUM(EO230,ES230,EW230,FA230,FE230,FI230,FM230,FQ230,FU230,FY230,GC230,GG230)+'Multipliers for tiers'!$L$7*SUM(EP230,ET230,EX230,FB230,FF230,FJ230,FN230,FR230,FV230,FZ230,GD230,GH230)</f>
        <v>0</v>
      </c>
      <c r="GJ230" s="144">
        <f t="shared" si="36"/>
        <v>0</v>
      </c>
      <c r="GK230" s="136" t="str">
        <f t="shared" si="37"/>
        <v xml:space="preserve"> </v>
      </c>
      <c r="GL230" s="164" t="str">
        <f>IFERROR(IF($M230='Progress check conditions'!$N$4,VLOOKUP($GK230,'Progress check conditions'!$O$4:$P$6,2,TRUE),IF($M230='Progress check conditions'!$N$7,VLOOKUP($GK230,'Progress check conditions'!$O$7:$P$9,2,TRUE),IF($M230='Progress check conditions'!$N$10,VLOOKUP($GK230,'Progress check conditions'!$O$10:$P$12,2,TRUE),IF($M230='Progress check conditions'!$N$13,VLOOKUP($GK230,'Progress check conditions'!$O$13:$P$15,2,TRUE),IF($M230='Progress check conditions'!$N$16,VLOOKUP($GK230,'Progress check conditions'!$O$16:$P$18,2,TRUE),IF($M230='Progress check conditions'!$N$19,VLOOKUP($GK230,'Progress check conditions'!$O$19:$P$21,2,TRUE),VLOOKUP($GK230,'Progress check conditions'!$O$22:$P$24,2,TRUE))))))),"No judgement")</f>
        <v>No judgement</v>
      </c>
      <c r="GM230" s="115"/>
      <c r="GN230" s="116"/>
      <c r="GO230" s="117"/>
      <c r="GP230" s="1"/>
      <c r="GQ230" s="4"/>
      <c r="GR230" s="4"/>
      <c r="GS230" s="8"/>
      <c r="GT230" s="6"/>
      <c r="GU230" s="6"/>
      <c r="GV230" s="6"/>
      <c r="GW230" s="5"/>
      <c r="GX230" s="1"/>
      <c r="GY230" s="4"/>
      <c r="GZ230" s="4"/>
      <c r="HA230" s="8"/>
      <c r="HB230" s="6"/>
      <c r="HC230" s="4"/>
      <c r="HD230" s="4"/>
      <c r="HE230" s="9"/>
      <c r="HF230" s="1"/>
      <c r="HG230" s="4"/>
      <c r="HH230" s="4"/>
      <c r="HI230" s="8"/>
      <c r="HJ230" s="6"/>
      <c r="HK230" s="4"/>
      <c r="HL230" s="4"/>
      <c r="HM230" s="9"/>
      <c r="HN230" s="130">
        <f>'Multipliers for tiers'!$O$4*SUM(GP230,GT230,GX230,HB230,HF230,HJ230)+'Multipliers for tiers'!$O$5*SUM(GQ230,GU230,GY230,HC230,HG230,HK230)+'Multipliers for tiers'!$O$6*SUM(GR230,GV230,GZ230,HD230,HH230,HL230)+'Multipliers for tiers'!$O$7*SUM(GS230,GW230,HA230,HE230,HI230,HM230)</f>
        <v>0</v>
      </c>
      <c r="HO230" s="144">
        <f t="shared" si="38"/>
        <v>0</v>
      </c>
      <c r="HP230" s="136" t="str">
        <f t="shared" si="39"/>
        <v xml:space="preserve"> </v>
      </c>
      <c r="HQ230" s="164" t="str">
        <f>IFERROR(IF($M230='Progress check conditions'!$N$4,VLOOKUP($HP230,'Progress check conditions'!$S$4:$T$6,2,TRUE),IF($M230='Progress check conditions'!$N$7,VLOOKUP($HP230,'Progress check conditions'!$S$7:$T$9,2,TRUE),IF($M230='Progress check conditions'!$N$10,VLOOKUP($HP230,'Progress check conditions'!$S$10:$T$12,2,TRUE),IF($M230='Progress check conditions'!$N$13,VLOOKUP($HP230,'Progress check conditions'!$S$13:$T$15,2,TRUE),IF($M230='Progress check conditions'!$N$16,VLOOKUP($HP230,'Progress check conditions'!$S$16:$T$18,2,TRUE),IF($M230='Progress check conditions'!$N$19,VLOOKUP($HP230,'Progress check conditions'!$S$19:$T$21,2,TRUE),VLOOKUP($HP230,'Progress check conditions'!$S$22:$T$24,2,TRUE))))))),"No judgement")</f>
        <v>No judgement</v>
      </c>
      <c r="HR230" s="115"/>
      <c r="HS230" s="116"/>
      <c r="HT230" s="117"/>
    </row>
    <row r="231" spans="1:228" x14ac:dyDescent="0.3">
      <c r="A231" s="156"/>
      <c r="B231" s="110"/>
      <c r="C231" s="111"/>
      <c r="D231" s="109"/>
      <c r="E231" s="112"/>
      <c r="F231" s="112"/>
      <c r="G231" s="112"/>
      <c r="H231" s="112"/>
      <c r="I231" s="113"/>
      <c r="J231" s="109"/>
      <c r="K231" s="113"/>
      <c r="L231" s="118"/>
      <c r="M231" s="114"/>
      <c r="N231" s="1"/>
      <c r="O231" s="5"/>
      <c r="P231" s="8"/>
      <c r="Q231" s="6"/>
      <c r="R231" s="5"/>
      <c r="S231" s="9"/>
      <c r="T231" s="1"/>
      <c r="U231" s="4"/>
      <c r="V231" s="8"/>
      <c r="W231" s="6"/>
      <c r="X231" s="4"/>
      <c r="Y231" s="9"/>
      <c r="Z231" s="1"/>
      <c r="AA231" s="4"/>
      <c r="AB231" s="8"/>
      <c r="AC231" s="6"/>
      <c r="AD231" s="4"/>
      <c r="AE231" s="9"/>
      <c r="AF231" s="1"/>
      <c r="AG231" s="3"/>
      <c r="AH231" s="7"/>
      <c r="AI231" s="3"/>
      <c r="AJ231" s="4"/>
      <c r="AK231" s="15"/>
      <c r="AL231" s="1"/>
      <c r="AM231" s="3"/>
      <c r="AN231" s="7"/>
      <c r="AO231" s="3"/>
      <c r="AP231" s="4"/>
      <c r="AQ231" s="15"/>
      <c r="AR231" s="1"/>
      <c r="AS231" s="3"/>
      <c r="AT231" s="43"/>
      <c r="AU231" s="130">
        <f>'Multipliers for tiers'!$C$4*SUM(N231,Q231,T231,W231,AF231,AC231,AI231,Z231,AL231,AO231,AR231)+'Multipliers for tiers'!$C$5*SUM(O231,R231,U231,X231,AG231,AD231,AJ231,AA231,AM231,AP231,AS231)+'Multipliers for tiers'!$C$6*SUM(P231,S231,V231,Y231,AH231,AE231,AK231,AB231,AN231,AQ231,AT231)</f>
        <v>0</v>
      </c>
      <c r="AV231" s="141">
        <f t="shared" si="30"/>
        <v>0</v>
      </c>
      <c r="AW231" s="151" t="str">
        <f t="shared" si="31"/>
        <v xml:space="preserve"> </v>
      </c>
      <c r="AX231" s="164" t="str">
        <f>IFERROR(IF($M231='Progress check conditions'!$B$4,VLOOKUP($AW231,'Progress check conditions'!$C$4:$D$6,2,TRUE),IF($M231='Progress check conditions'!$B$7,VLOOKUP($AW231,'Progress check conditions'!$C$7:$D$9,2,TRUE),IF($M231='Progress check conditions'!$B$10,VLOOKUP($AW231,'Progress check conditions'!$C$10:$D$12,2,TRUE),IF($M231='Progress check conditions'!$B$13,VLOOKUP($AW231,'Progress check conditions'!$C$13:$D$15,2,TRUE),IF($M231='Progress check conditions'!$B$16,VLOOKUP($AW231,'Progress check conditions'!$C$16:$D$18,2,TRUE),IF($M231='Progress check conditions'!$B$19,VLOOKUP($AW231,'Progress check conditions'!$C$19:$D$21,2,TRUE),VLOOKUP($AW231,'Progress check conditions'!$C$22:$D$24,2,TRUE))))))),"No judgement")</f>
        <v>No judgement</v>
      </c>
      <c r="AY231" s="115"/>
      <c r="AZ231" s="116"/>
      <c r="BA231" s="117"/>
      <c r="BB231" s="6"/>
      <c r="BC231" s="5"/>
      <c r="BD231" s="8"/>
      <c r="BE231" s="6"/>
      <c r="BF231" s="5"/>
      <c r="BG231" s="9"/>
      <c r="BH231" s="1"/>
      <c r="BI231" s="4"/>
      <c r="BJ231" s="8"/>
      <c r="BK231" s="6"/>
      <c r="BL231" s="4"/>
      <c r="BM231" s="9"/>
      <c r="BN231" s="1"/>
      <c r="BO231" s="4"/>
      <c r="BP231" s="8"/>
      <c r="BQ231" s="6"/>
      <c r="BR231" s="4"/>
      <c r="BS231" s="9"/>
      <c r="BT231" s="1"/>
      <c r="BU231" s="3"/>
      <c r="BV231" s="7"/>
      <c r="BW231" s="3"/>
      <c r="BX231" s="4"/>
      <c r="BY231" s="15"/>
      <c r="BZ231" s="1"/>
      <c r="CA231" s="3"/>
      <c r="CB231" s="7"/>
      <c r="CC231" s="3"/>
      <c r="CD231" s="4"/>
      <c r="CE231" s="15"/>
      <c r="CF231" s="1"/>
      <c r="CG231" s="3"/>
      <c r="CH231" s="7"/>
      <c r="CI231" s="2"/>
      <c r="CJ231" s="4"/>
      <c r="CK231" s="19"/>
      <c r="CL231" s="3"/>
      <c r="CM231" s="4"/>
      <c r="CN231" s="15"/>
      <c r="CO231" s="130">
        <f>'Multipliers for tiers'!$F$4*SUM(BB231,BE231,BH231,BK231,BN231,BQ231,BZ231,BW231,CC231,BT231,CF231,CI231,CL231)+'Multipliers for tiers'!$F$5*SUM(BC231,BF231,BI231,BL231,BO231,BR231,CA231,BX231,CD231,BU231,CG231,CJ231,CM231)+'Multipliers for tiers'!$F$6*SUM(BD231,BG231,BJ231,BM231,BP231,BS231,CB231,BY231,CE231,BV231,CH231,CK231,CN231)</f>
        <v>0</v>
      </c>
      <c r="CP231" s="144">
        <f t="shared" si="32"/>
        <v>0</v>
      </c>
      <c r="CQ231" s="133" t="str">
        <f t="shared" si="33"/>
        <v xml:space="preserve"> </v>
      </c>
      <c r="CR231" s="164" t="str">
        <f>IFERROR(IF($M231='Progress check conditions'!$F$4,VLOOKUP($CQ231,'Progress check conditions'!$G$4:$H$6,2,TRUE),IF($M231='Progress check conditions'!$F$7,VLOOKUP($CQ231,'Progress check conditions'!$G$7:$H$9,2,TRUE),IF($M231='Progress check conditions'!$F$10,VLOOKUP($CQ231,'Progress check conditions'!$G$10:$H$12,2,TRUE),IF($M231='Progress check conditions'!$F$13,VLOOKUP($CQ231,'Progress check conditions'!$G$13:$H$15,2,TRUE),IF($M231='Progress check conditions'!$F$16,VLOOKUP($CQ231,'Progress check conditions'!$G$16:$H$18,2,TRUE),IF($M231='Progress check conditions'!$F$19,VLOOKUP($CQ231,'Progress check conditions'!$G$19:$H$21,2,TRUE),VLOOKUP($CQ231,'Progress check conditions'!$G$22:$H$24,2,TRUE))))))),"No judgement")</f>
        <v>No judgement</v>
      </c>
      <c r="CS231" s="115"/>
      <c r="CT231" s="116"/>
      <c r="CU231" s="117"/>
      <c r="CV231" s="1"/>
      <c r="CW231" s="5"/>
      <c r="CX231" s="8"/>
      <c r="CY231" s="6"/>
      <c r="CZ231" s="5"/>
      <c r="DA231" s="9"/>
      <c r="DB231" s="1"/>
      <c r="DC231" s="4"/>
      <c r="DD231" s="8"/>
      <c r="DE231" s="6"/>
      <c r="DF231" s="4"/>
      <c r="DG231" s="9"/>
      <c r="DH231" s="1"/>
      <c r="DI231" s="4"/>
      <c r="DJ231" s="8"/>
      <c r="DK231" s="6"/>
      <c r="DL231" s="4"/>
      <c r="DM231" s="9"/>
      <c r="DN231" s="1"/>
      <c r="DO231" s="3"/>
      <c r="DP231" s="7"/>
      <c r="DQ231" s="3"/>
      <c r="DR231" s="4"/>
      <c r="DS231" s="15"/>
      <c r="DT231" s="1"/>
      <c r="DU231" s="3"/>
      <c r="DV231" s="7"/>
      <c r="DW231" s="3"/>
      <c r="DX231" s="4"/>
      <c r="DY231" s="15"/>
      <c r="DZ231" s="1"/>
      <c r="EA231" s="3"/>
      <c r="EB231" s="7"/>
      <c r="EC231" s="3"/>
      <c r="ED231" s="4"/>
      <c r="EE231" s="15"/>
      <c r="EF231" s="130">
        <f>'Multipliers for tiers'!$I$4*SUM(CV231,CY231,DB231,DE231,DH231,DQ231,DN231,DT231,DK231,DW231,DZ231,EC231)+'Multipliers for tiers'!$I$5*SUM(CW231,CZ231,DC231,DF231,DI231,DR231,DO231,DU231,DL231,DX231,EA231,ED231)+'Multipliers for tiers'!$I$6*SUM(CX231,DA231,DD231,DG231,DJ231,DS231,DP231,DV231,DM231,DY231,EB231,EE231)</f>
        <v>0</v>
      </c>
      <c r="EG231" s="144">
        <f t="shared" si="34"/>
        <v>0</v>
      </c>
      <c r="EH231" s="133" t="str">
        <f t="shared" si="35"/>
        <v xml:space="preserve"> </v>
      </c>
      <c r="EI231" s="164" t="str">
        <f>IFERROR(IF($M231='Progress check conditions'!$J$4,VLOOKUP($EH231,'Progress check conditions'!$K$4:$L$6,2,TRUE),IF($M231='Progress check conditions'!$J$7,VLOOKUP($EH231,'Progress check conditions'!$K$7:$L$9,2,TRUE),IF($M231='Progress check conditions'!$J$10,VLOOKUP($EH231,'Progress check conditions'!$K$10:$L$12,2,TRUE),IF($M231='Progress check conditions'!$J$13,VLOOKUP($EH231,'Progress check conditions'!$K$13:$L$15,2,TRUE),IF($M231='Progress check conditions'!$J$16,VLOOKUP($EH231,'Progress check conditions'!$K$16:$L$18,2,TRUE),IF($M231='Progress check conditions'!$J$19,VLOOKUP($EH231,'Progress check conditions'!$K$19:$L$21,2,TRUE),VLOOKUP($EH231,'Progress check conditions'!$K$22:$L$24,2,TRUE))))))),"No judgement")</f>
        <v>No judgement</v>
      </c>
      <c r="EJ231" s="115"/>
      <c r="EK231" s="116"/>
      <c r="EL231" s="117"/>
      <c r="EM231" s="1"/>
      <c r="EN231" s="4"/>
      <c r="EO231" s="16"/>
      <c r="EP231" s="8"/>
      <c r="EQ231" s="6"/>
      <c r="ER231" s="6"/>
      <c r="ES231" s="6"/>
      <c r="ET231" s="5"/>
      <c r="EU231" s="1"/>
      <c r="EV231" s="4"/>
      <c r="EW231" s="16"/>
      <c r="EX231" s="8"/>
      <c r="EY231" s="6"/>
      <c r="EZ231" s="4"/>
      <c r="FA231" s="16"/>
      <c r="FB231" s="9"/>
      <c r="FC231" s="1"/>
      <c r="FD231" s="4"/>
      <c r="FE231" s="16"/>
      <c r="FF231" s="8"/>
      <c r="FG231" s="6"/>
      <c r="FH231" s="4"/>
      <c r="FI231" s="16"/>
      <c r="FJ231" s="9"/>
      <c r="FK231" s="1"/>
      <c r="FL231" s="4"/>
      <c r="FM231" s="16"/>
      <c r="FN231" s="7"/>
      <c r="FO231" s="3"/>
      <c r="FP231" s="5"/>
      <c r="FQ231" s="5"/>
      <c r="FR231" s="15"/>
      <c r="FS231" s="1"/>
      <c r="FT231" s="4"/>
      <c r="FU231" s="16"/>
      <c r="FV231" s="7"/>
      <c r="FW231" s="3"/>
      <c r="FX231" s="5"/>
      <c r="FY231" s="5"/>
      <c r="FZ231" s="15"/>
      <c r="GA231" s="1"/>
      <c r="GB231" s="4"/>
      <c r="GC231" s="4"/>
      <c r="GD231" s="7"/>
      <c r="GE231" s="3"/>
      <c r="GF231" s="5"/>
      <c r="GG231" s="5"/>
      <c r="GH231" s="15"/>
      <c r="GI231" s="130">
        <f>'Multipliers for tiers'!$L$4*SUM(EM231,EQ231,EU231,EY231,FC231,FG231,FK231,FO231,FS231,FW231,GA231,GE231)+'Multipliers for tiers'!$L$5*SUM(EN231,ER231,EV231,EZ231,FD231,FH231,FL231,FP231,FT231,FX231,GB231,GF231)+'Multipliers for tiers'!$L$6*SUM(EO231,ES231,EW231,FA231,FE231,FI231,FM231,FQ231,FU231,FY231,GC231,GG231)+'Multipliers for tiers'!$L$7*SUM(EP231,ET231,EX231,FB231,FF231,FJ231,FN231,FR231,FV231,FZ231,GD231,GH231)</f>
        <v>0</v>
      </c>
      <c r="GJ231" s="144">
        <f t="shared" si="36"/>
        <v>0</v>
      </c>
      <c r="GK231" s="136" t="str">
        <f t="shared" si="37"/>
        <v xml:space="preserve"> </v>
      </c>
      <c r="GL231" s="164" t="str">
        <f>IFERROR(IF($M231='Progress check conditions'!$N$4,VLOOKUP($GK231,'Progress check conditions'!$O$4:$P$6,2,TRUE),IF($M231='Progress check conditions'!$N$7,VLOOKUP($GK231,'Progress check conditions'!$O$7:$P$9,2,TRUE),IF($M231='Progress check conditions'!$N$10,VLOOKUP($GK231,'Progress check conditions'!$O$10:$P$12,2,TRUE),IF($M231='Progress check conditions'!$N$13,VLOOKUP($GK231,'Progress check conditions'!$O$13:$P$15,2,TRUE),IF($M231='Progress check conditions'!$N$16,VLOOKUP($GK231,'Progress check conditions'!$O$16:$P$18,2,TRUE),IF($M231='Progress check conditions'!$N$19,VLOOKUP($GK231,'Progress check conditions'!$O$19:$P$21,2,TRUE),VLOOKUP($GK231,'Progress check conditions'!$O$22:$P$24,2,TRUE))))))),"No judgement")</f>
        <v>No judgement</v>
      </c>
      <c r="GM231" s="115"/>
      <c r="GN231" s="116"/>
      <c r="GO231" s="117"/>
      <c r="GP231" s="1"/>
      <c r="GQ231" s="4"/>
      <c r="GR231" s="4"/>
      <c r="GS231" s="8"/>
      <c r="GT231" s="6"/>
      <c r="GU231" s="6"/>
      <c r="GV231" s="6"/>
      <c r="GW231" s="5"/>
      <c r="GX231" s="1"/>
      <c r="GY231" s="4"/>
      <c r="GZ231" s="4"/>
      <c r="HA231" s="8"/>
      <c r="HB231" s="6"/>
      <c r="HC231" s="4"/>
      <c r="HD231" s="4"/>
      <c r="HE231" s="9"/>
      <c r="HF231" s="1"/>
      <c r="HG231" s="4"/>
      <c r="HH231" s="4"/>
      <c r="HI231" s="8"/>
      <c r="HJ231" s="6"/>
      <c r="HK231" s="4"/>
      <c r="HL231" s="4"/>
      <c r="HM231" s="9"/>
      <c r="HN231" s="130">
        <f>'Multipliers for tiers'!$O$4*SUM(GP231,GT231,GX231,HB231,HF231,HJ231)+'Multipliers for tiers'!$O$5*SUM(GQ231,GU231,GY231,HC231,HG231,HK231)+'Multipliers for tiers'!$O$6*SUM(GR231,GV231,GZ231,HD231,HH231,HL231)+'Multipliers for tiers'!$O$7*SUM(GS231,GW231,HA231,HE231,HI231,HM231)</f>
        <v>0</v>
      </c>
      <c r="HO231" s="144">
        <f t="shared" si="38"/>
        <v>0</v>
      </c>
      <c r="HP231" s="136" t="str">
        <f t="shared" si="39"/>
        <v xml:space="preserve"> </v>
      </c>
      <c r="HQ231" s="164" t="str">
        <f>IFERROR(IF($M231='Progress check conditions'!$N$4,VLOOKUP($HP231,'Progress check conditions'!$S$4:$T$6,2,TRUE),IF($M231='Progress check conditions'!$N$7,VLOOKUP($HP231,'Progress check conditions'!$S$7:$T$9,2,TRUE),IF($M231='Progress check conditions'!$N$10,VLOOKUP($HP231,'Progress check conditions'!$S$10:$T$12,2,TRUE),IF($M231='Progress check conditions'!$N$13,VLOOKUP($HP231,'Progress check conditions'!$S$13:$T$15,2,TRUE),IF($M231='Progress check conditions'!$N$16,VLOOKUP($HP231,'Progress check conditions'!$S$16:$T$18,2,TRUE),IF($M231='Progress check conditions'!$N$19,VLOOKUP($HP231,'Progress check conditions'!$S$19:$T$21,2,TRUE),VLOOKUP($HP231,'Progress check conditions'!$S$22:$T$24,2,TRUE))))))),"No judgement")</f>
        <v>No judgement</v>
      </c>
      <c r="HR231" s="115"/>
      <c r="HS231" s="116"/>
      <c r="HT231" s="117"/>
    </row>
    <row r="232" spans="1:228" x14ac:dyDescent="0.3">
      <c r="A232" s="156"/>
      <c r="B232" s="110"/>
      <c r="C232" s="111"/>
      <c r="D232" s="109"/>
      <c r="E232" s="112"/>
      <c r="F232" s="112"/>
      <c r="G232" s="112"/>
      <c r="H232" s="112"/>
      <c r="I232" s="113"/>
      <c r="J232" s="109"/>
      <c r="K232" s="113"/>
      <c r="L232" s="118"/>
      <c r="M232" s="114"/>
      <c r="N232" s="1"/>
      <c r="O232" s="5"/>
      <c r="P232" s="8"/>
      <c r="Q232" s="6"/>
      <c r="R232" s="5"/>
      <c r="S232" s="9"/>
      <c r="T232" s="1"/>
      <c r="U232" s="4"/>
      <c r="V232" s="8"/>
      <c r="W232" s="6"/>
      <c r="X232" s="4"/>
      <c r="Y232" s="9"/>
      <c r="Z232" s="1"/>
      <c r="AA232" s="4"/>
      <c r="AB232" s="8"/>
      <c r="AC232" s="6"/>
      <c r="AD232" s="4"/>
      <c r="AE232" s="9"/>
      <c r="AF232" s="1"/>
      <c r="AG232" s="3"/>
      <c r="AH232" s="7"/>
      <c r="AI232" s="3"/>
      <c r="AJ232" s="4"/>
      <c r="AK232" s="15"/>
      <c r="AL232" s="1"/>
      <c r="AM232" s="3"/>
      <c r="AN232" s="7"/>
      <c r="AO232" s="3"/>
      <c r="AP232" s="4"/>
      <c r="AQ232" s="15"/>
      <c r="AR232" s="1"/>
      <c r="AS232" s="3"/>
      <c r="AT232" s="43"/>
      <c r="AU232" s="130">
        <f>'Multipliers for tiers'!$C$4*SUM(N232,Q232,T232,W232,AF232,AC232,AI232,Z232,AL232,AO232,AR232)+'Multipliers for tiers'!$C$5*SUM(O232,R232,U232,X232,AG232,AD232,AJ232,AA232,AM232,AP232,AS232)+'Multipliers for tiers'!$C$6*SUM(P232,S232,V232,Y232,AH232,AE232,AK232,AB232,AN232,AQ232,AT232)</f>
        <v>0</v>
      </c>
      <c r="AV232" s="141">
        <f t="shared" si="30"/>
        <v>0</v>
      </c>
      <c r="AW232" s="151" t="str">
        <f t="shared" si="31"/>
        <v xml:space="preserve"> </v>
      </c>
      <c r="AX232" s="164" t="str">
        <f>IFERROR(IF($M232='Progress check conditions'!$B$4,VLOOKUP($AW232,'Progress check conditions'!$C$4:$D$6,2,TRUE),IF($M232='Progress check conditions'!$B$7,VLOOKUP($AW232,'Progress check conditions'!$C$7:$D$9,2,TRUE),IF($M232='Progress check conditions'!$B$10,VLOOKUP($AW232,'Progress check conditions'!$C$10:$D$12,2,TRUE),IF($M232='Progress check conditions'!$B$13,VLOOKUP($AW232,'Progress check conditions'!$C$13:$D$15,2,TRUE),IF($M232='Progress check conditions'!$B$16,VLOOKUP($AW232,'Progress check conditions'!$C$16:$D$18,2,TRUE),IF($M232='Progress check conditions'!$B$19,VLOOKUP($AW232,'Progress check conditions'!$C$19:$D$21,2,TRUE),VLOOKUP($AW232,'Progress check conditions'!$C$22:$D$24,2,TRUE))))))),"No judgement")</f>
        <v>No judgement</v>
      </c>
      <c r="AY232" s="115"/>
      <c r="AZ232" s="116"/>
      <c r="BA232" s="117"/>
      <c r="BB232" s="6"/>
      <c r="BC232" s="5"/>
      <c r="BD232" s="8"/>
      <c r="BE232" s="6"/>
      <c r="BF232" s="5"/>
      <c r="BG232" s="9"/>
      <c r="BH232" s="1"/>
      <c r="BI232" s="4"/>
      <c r="BJ232" s="8"/>
      <c r="BK232" s="6"/>
      <c r="BL232" s="4"/>
      <c r="BM232" s="9"/>
      <c r="BN232" s="1"/>
      <c r="BO232" s="4"/>
      <c r="BP232" s="8"/>
      <c r="BQ232" s="6"/>
      <c r="BR232" s="4"/>
      <c r="BS232" s="9"/>
      <c r="BT232" s="1"/>
      <c r="BU232" s="3"/>
      <c r="BV232" s="7"/>
      <c r="BW232" s="3"/>
      <c r="BX232" s="4"/>
      <c r="BY232" s="15"/>
      <c r="BZ232" s="1"/>
      <c r="CA232" s="3"/>
      <c r="CB232" s="7"/>
      <c r="CC232" s="3"/>
      <c r="CD232" s="4"/>
      <c r="CE232" s="15"/>
      <c r="CF232" s="1"/>
      <c r="CG232" s="3"/>
      <c r="CH232" s="7"/>
      <c r="CI232" s="2"/>
      <c r="CJ232" s="4"/>
      <c r="CK232" s="19"/>
      <c r="CL232" s="3"/>
      <c r="CM232" s="4"/>
      <c r="CN232" s="15"/>
      <c r="CO232" s="130">
        <f>'Multipliers for tiers'!$F$4*SUM(BB232,BE232,BH232,BK232,BN232,BQ232,BZ232,BW232,CC232,BT232,CF232,CI232,CL232)+'Multipliers for tiers'!$F$5*SUM(BC232,BF232,BI232,BL232,BO232,BR232,CA232,BX232,CD232,BU232,CG232,CJ232,CM232)+'Multipliers for tiers'!$F$6*SUM(BD232,BG232,BJ232,BM232,BP232,BS232,CB232,BY232,CE232,BV232,CH232,CK232,CN232)</f>
        <v>0</v>
      </c>
      <c r="CP232" s="144">
        <f t="shared" si="32"/>
        <v>0</v>
      </c>
      <c r="CQ232" s="133" t="str">
        <f t="shared" si="33"/>
        <v xml:space="preserve"> </v>
      </c>
      <c r="CR232" s="164" t="str">
        <f>IFERROR(IF($M232='Progress check conditions'!$F$4,VLOOKUP($CQ232,'Progress check conditions'!$G$4:$H$6,2,TRUE),IF($M232='Progress check conditions'!$F$7,VLOOKUP($CQ232,'Progress check conditions'!$G$7:$H$9,2,TRUE),IF($M232='Progress check conditions'!$F$10,VLOOKUP($CQ232,'Progress check conditions'!$G$10:$H$12,2,TRUE),IF($M232='Progress check conditions'!$F$13,VLOOKUP($CQ232,'Progress check conditions'!$G$13:$H$15,2,TRUE),IF($M232='Progress check conditions'!$F$16,VLOOKUP($CQ232,'Progress check conditions'!$G$16:$H$18,2,TRUE),IF($M232='Progress check conditions'!$F$19,VLOOKUP($CQ232,'Progress check conditions'!$G$19:$H$21,2,TRUE),VLOOKUP($CQ232,'Progress check conditions'!$G$22:$H$24,2,TRUE))))))),"No judgement")</f>
        <v>No judgement</v>
      </c>
      <c r="CS232" s="115"/>
      <c r="CT232" s="116"/>
      <c r="CU232" s="117"/>
      <c r="CV232" s="1"/>
      <c r="CW232" s="5"/>
      <c r="CX232" s="8"/>
      <c r="CY232" s="6"/>
      <c r="CZ232" s="5"/>
      <c r="DA232" s="9"/>
      <c r="DB232" s="1"/>
      <c r="DC232" s="4"/>
      <c r="DD232" s="8"/>
      <c r="DE232" s="6"/>
      <c r="DF232" s="4"/>
      <c r="DG232" s="9"/>
      <c r="DH232" s="1"/>
      <c r="DI232" s="4"/>
      <c r="DJ232" s="8"/>
      <c r="DK232" s="6"/>
      <c r="DL232" s="4"/>
      <c r="DM232" s="9"/>
      <c r="DN232" s="1"/>
      <c r="DO232" s="3"/>
      <c r="DP232" s="7"/>
      <c r="DQ232" s="3"/>
      <c r="DR232" s="4"/>
      <c r="DS232" s="15"/>
      <c r="DT232" s="1"/>
      <c r="DU232" s="3"/>
      <c r="DV232" s="7"/>
      <c r="DW232" s="3"/>
      <c r="DX232" s="4"/>
      <c r="DY232" s="15"/>
      <c r="DZ232" s="1"/>
      <c r="EA232" s="3"/>
      <c r="EB232" s="7"/>
      <c r="EC232" s="3"/>
      <c r="ED232" s="4"/>
      <c r="EE232" s="15"/>
      <c r="EF232" s="130">
        <f>'Multipliers for tiers'!$I$4*SUM(CV232,CY232,DB232,DE232,DH232,DQ232,DN232,DT232,DK232,DW232,DZ232,EC232)+'Multipliers for tiers'!$I$5*SUM(CW232,CZ232,DC232,DF232,DI232,DR232,DO232,DU232,DL232,DX232,EA232,ED232)+'Multipliers for tiers'!$I$6*SUM(CX232,DA232,DD232,DG232,DJ232,DS232,DP232,DV232,DM232,DY232,EB232,EE232)</f>
        <v>0</v>
      </c>
      <c r="EG232" s="144">
        <f t="shared" si="34"/>
        <v>0</v>
      </c>
      <c r="EH232" s="133" t="str">
        <f t="shared" si="35"/>
        <v xml:space="preserve"> </v>
      </c>
      <c r="EI232" s="164" t="str">
        <f>IFERROR(IF($M232='Progress check conditions'!$J$4,VLOOKUP($EH232,'Progress check conditions'!$K$4:$L$6,2,TRUE),IF($M232='Progress check conditions'!$J$7,VLOOKUP($EH232,'Progress check conditions'!$K$7:$L$9,2,TRUE),IF($M232='Progress check conditions'!$J$10,VLOOKUP($EH232,'Progress check conditions'!$K$10:$L$12,2,TRUE),IF($M232='Progress check conditions'!$J$13,VLOOKUP($EH232,'Progress check conditions'!$K$13:$L$15,2,TRUE),IF($M232='Progress check conditions'!$J$16,VLOOKUP($EH232,'Progress check conditions'!$K$16:$L$18,2,TRUE),IF($M232='Progress check conditions'!$J$19,VLOOKUP($EH232,'Progress check conditions'!$K$19:$L$21,2,TRUE),VLOOKUP($EH232,'Progress check conditions'!$K$22:$L$24,2,TRUE))))))),"No judgement")</f>
        <v>No judgement</v>
      </c>
      <c r="EJ232" s="115"/>
      <c r="EK232" s="116"/>
      <c r="EL232" s="117"/>
      <c r="EM232" s="1"/>
      <c r="EN232" s="4"/>
      <c r="EO232" s="16"/>
      <c r="EP232" s="8"/>
      <c r="EQ232" s="6"/>
      <c r="ER232" s="6"/>
      <c r="ES232" s="6"/>
      <c r="ET232" s="5"/>
      <c r="EU232" s="1"/>
      <c r="EV232" s="4"/>
      <c r="EW232" s="16"/>
      <c r="EX232" s="8"/>
      <c r="EY232" s="6"/>
      <c r="EZ232" s="4"/>
      <c r="FA232" s="16"/>
      <c r="FB232" s="9"/>
      <c r="FC232" s="1"/>
      <c r="FD232" s="4"/>
      <c r="FE232" s="16"/>
      <c r="FF232" s="8"/>
      <c r="FG232" s="6"/>
      <c r="FH232" s="4"/>
      <c r="FI232" s="16"/>
      <c r="FJ232" s="9"/>
      <c r="FK232" s="1"/>
      <c r="FL232" s="4"/>
      <c r="FM232" s="16"/>
      <c r="FN232" s="7"/>
      <c r="FO232" s="3"/>
      <c r="FP232" s="5"/>
      <c r="FQ232" s="5"/>
      <c r="FR232" s="15"/>
      <c r="FS232" s="1"/>
      <c r="FT232" s="4"/>
      <c r="FU232" s="16"/>
      <c r="FV232" s="7"/>
      <c r="FW232" s="3"/>
      <c r="FX232" s="5"/>
      <c r="FY232" s="5"/>
      <c r="FZ232" s="15"/>
      <c r="GA232" s="1"/>
      <c r="GB232" s="4"/>
      <c r="GC232" s="4"/>
      <c r="GD232" s="7"/>
      <c r="GE232" s="3"/>
      <c r="GF232" s="5"/>
      <c r="GG232" s="5"/>
      <c r="GH232" s="15"/>
      <c r="GI232" s="130">
        <f>'Multipliers for tiers'!$L$4*SUM(EM232,EQ232,EU232,EY232,FC232,FG232,FK232,FO232,FS232,FW232,GA232,GE232)+'Multipliers for tiers'!$L$5*SUM(EN232,ER232,EV232,EZ232,FD232,FH232,FL232,FP232,FT232,FX232,GB232,GF232)+'Multipliers for tiers'!$L$6*SUM(EO232,ES232,EW232,FA232,FE232,FI232,FM232,FQ232,FU232,FY232,GC232,GG232)+'Multipliers for tiers'!$L$7*SUM(EP232,ET232,EX232,FB232,FF232,FJ232,FN232,FR232,FV232,FZ232,GD232,GH232)</f>
        <v>0</v>
      </c>
      <c r="GJ232" s="144">
        <f t="shared" si="36"/>
        <v>0</v>
      </c>
      <c r="GK232" s="136" t="str">
        <f t="shared" si="37"/>
        <v xml:space="preserve"> </v>
      </c>
      <c r="GL232" s="164" t="str">
        <f>IFERROR(IF($M232='Progress check conditions'!$N$4,VLOOKUP($GK232,'Progress check conditions'!$O$4:$P$6,2,TRUE),IF($M232='Progress check conditions'!$N$7,VLOOKUP($GK232,'Progress check conditions'!$O$7:$P$9,2,TRUE),IF($M232='Progress check conditions'!$N$10,VLOOKUP($GK232,'Progress check conditions'!$O$10:$P$12,2,TRUE),IF($M232='Progress check conditions'!$N$13,VLOOKUP($GK232,'Progress check conditions'!$O$13:$P$15,2,TRUE),IF($M232='Progress check conditions'!$N$16,VLOOKUP($GK232,'Progress check conditions'!$O$16:$P$18,2,TRUE),IF($M232='Progress check conditions'!$N$19,VLOOKUP($GK232,'Progress check conditions'!$O$19:$P$21,2,TRUE),VLOOKUP($GK232,'Progress check conditions'!$O$22:$P$24,2,TRUE))))))),"No judgement")</f>
        <v>No judgement</v>
      </c>
      <c r="GM232" s="115"/>
      <c r="GN232" s="116"/>
      <c r="GO232" s="117"/>
      <c r="GP232" s="1"/>
      <c r="GQ232" s="4"/>
      <c r="GR232" s="4"/>
      <c r="GS232" s="8"/>
      <c r="GT232" s="6"/>
      <c r="GU232" s="6"/>
      <c r="GV232" s="6"/>
      <c r="GW232" s="5"/>
      <c r="GX232" s="1"/>
      <c r="GY232" s="4"/>
      <c r="GZ232" s="4"/>
      <c r="HA232" s="8"/>
      <c r="HB232" s="6"/>
      <c r="HC232" s="4"/>
      <c r="HD232" s="4"/>
      <c r="HE232" s="9"/>
      <c r="HF232" s="1"/>
      <c r="HG232" s="4"/>
      <c r="HH232" s="4"/>
      <c r="HI232" s="8"/>
      <c r="HJ232" s="6"/>
      <c r="HK232" s="4"/>
      <c r="HL232" s="4"/>
      <c r="HM232" s="9"/>
      <c r="HN232" s="130">
        <f>'Multipliers for tiers'!$O$4*SUM(GP232,GT232,GX232,HB232,HF232,HJ232)+'Multipliers for tiers'!$O$5*SUM(GQ232,GU232,GY232,HC232,HG232,HK232)+'Multipliers for tiers'!$O$6*SUM(GR232,GV232,GZ232,HD232,HH232,HL232)+'Multipliers for tiers'!$O$7*SUM(GS232,GW232,HA232,HE232,HI232,HM232)</f>
        <v>0</v>
      </c>
      <c r="HO232" s="144">
        <f t="shared" si="38"/>
        <v>0</v>
      </c>
      <c r="HP232" s="136" t="str">
        <f t="shared" si="39"/>
        <v xml:space="preserve"> </v>
      </c>
      <c r="HQ232" s="164" t="str">
        <f>IFERROR(IF($M232='Progress check conditions'!$N$4,VLOOKUP($HP232,'Progress check conditions'!$S$4:$T$6,2,TRUE),IF($M232='Progress check conditions'!$N$7,VLOOKUP($HP232,'Progress check conditions'!$S$7:$T$9,2,TRUE),IF($M232='Progress check conditions'!$N$10,VLOOKUP($HP232,'Progress check conditions'!$S$10:$T$12,2,TRUE),IF($M232='Progress check conditions'!$N$13,VLOOKUP($HP232,'Progress check conditions'!$S$13:$T$15,2,TRUE),IF($M232='Progress check conditions'!$N$16,VLOOKUP($HP232,'Progress check conditions'!$S$16:$T$18,2,TRUE),IF($M232='Progress check conditions'!$N$19,VLOOKUP($HP232,'Progress check conditions'!$S$19:$T$21,2,TRUE),VLOOKUP($HP232,'Progress check conditions'!$S$22:$T$24,2,TRUE))))))),"No judgement")</f>
        <v>No judgement</v>
      </c>
      <c r="HR232" s="115"/>
      <c r="HS232" s="116"/>
      <c r="HT232" s="117"/>
    </row>
    <row r="233" spans="1:228" x14ac:dyDescent="0.3">
      <c r="A233" s="156"/>
      <c r="B233" s="110"/>
      <c r="C233" s="111"/>
      <c r="D233" s="109"/>
      <c r="E233" s="112"/>
      <c r="F233" s="112"/>
      <c r="G233" s="112"/>
      <c r="H233" s="112"/>
      <c r="I233" s="113"/>
      <c r="J233" s="109"/>
      <c r="K233" s="113"/>
      <c r="L233" s="118"/>
      <c r="M233" s="114"/>
      <c r="N233" s="1"/>
      <c r="O233" s="5"/>
      <c r="P233" s="8"/>
      <c r="Q233" s="6"/>
      <c r="R233" s="5"/>
      <c r="S233" s="9"/>
      <c r="T233" s="1"/>
      <c r="U233" s="4"/>
      <c r="V233" s="8"/>
      <c r="W233" s="6"/>
      <c r="X233" s="4"/>
      <c r="Y233" s="9"/>
      <c r="Z233" s="1"/>
      <c r="AA233" s="4"/>
      <c r="AB233" s="8"/>
      <c r="AC233" s="6"/>
      <c r="AD233" s="4"/>
      <c r="AE233" s="9"/>
      <c r="AF233" s="1"/>
      <c r="AG233" s="3"/>
      <c r="AH233" s="7"/>
      <c r="AI233" s="3"/>
      <c r="AJ233" s="4"/>
      <c r="AK233" s="15"/>
      <c r="AL233" s="1"/>
      <c r="AM233" s="3"/>
      <c r="AN233" s="7"/>
      <c r="AO233" s="3"/>
      <c r="AP233" s="4"/>
      <c r="AQ233" s="15"/>
      <c r="AR233" s="1"/>
      <c r="AS233" s="3"/>
      <c r="AT233" s="43"/>
      <c r="AU233" s="130">
        <f>'Multipliers for tiers'!$C$4*SUM(N233,Q233,T233,W233,AF233,AC233,AI233,Z233,AL233,AO233,AR233)+'Multipliers for tiers'!$C$5*SUM(O233,R233,U233,X233,AG233,AD233,AJ233,AA233,AM233,AP233,AS233)+'Multipliers for tiers'!$C$6*SUM(P233,S233,V233,Y233,AH233,AE233,AK233,AB233,AN233,AQ233,AT233)</f>
        <v>0</v>
      </c>
      <c r="AV233" s="141">
        <f t="shared" si="30"/>
        <v>0</v>
      </c>
      <c r="AW233" s="151" t="str">
        <f t="shared" si="31"/>
        <v xml:space="preserve"> </v>
      </c>
      <c r="AX233" s="164" t="str">
        <f>IFERROR(IF($M233='Progress check conditions'!$B$4,VLOOKUP($AW233,'Progress check conditions'!$C$4:$D$6,2,TRUE),IF($M233='Progress check conditions'!$B$7,VLOOKUP($AW233,'Progress check conditions'!$C$7:$D$9,2,TRUE),IF($M233='Progress check conditions'!$B$10,VLOOKUP($AW233,'Progress check conditions'!$C$10:$D$12,2,TRUE),IF($M233='Progress check conditions'!$B$13,VLOOKUP($AW233,'Progress check conditions'!$C$13:$D$15,2,TRUE),IF($M233='Progress check conditions'!$B$16,VLOOKUP($AW233,'Progress check conditions'!$C$16:$D$18,2,TRUE),IF($M233='Progress check conditions'!$B$19,VLOOKUP($AW233,'Progress check conditions'!$C$19:$D$21,2,TRUE),VLOOKUP($AW233,'Progress check conditions'!$C$22:$D$24,2,TRUE))))))),"No judgement")</f>
        <v>No judgement</v>
      </c>
      <c r="AY233" s="115"/>
      <c r="AZ233" s="116"/>
      <c r="BA233" s="117"/>
      <c r="BB233" s="6"/>
      <c r="BC233" s="5"/>
      <c r="BD233" s="8"/>
      <c r="BE233" s="6"/>
      <c r="BF233" s="5"/>
      <c r="BG233" s="9"/>
      <c r="BH233" s="1"/>
      <c r="BI233" s="4"/>
      <c r="BJ233" s="8"/>
      <c r="BK233" s="6"/>
      <c r="BL233" s="4"/>
      <c r="BM233" s="9"/>
      <c r="BN233" s="1"/>
      <c r="BO233" s="4"/>
      <c r="BP233" s="8"/>
      <c r="BQ233" s="6"/>
      <c r="BR233" s="4"/>
      <c r="BS233" s="9"/>
      <c r="BT233" s="1"/>
      <c r="BU233" s="3"/>
      <c r="BV233" s="7"/>
      <c r="BW233" s="3"/>
      <c r="BX233" s="4"/>
      <c r="BY233" s="15"/>
      <c r="BZ233" s="1"/>
      <c r="CA233" s="3"/>
      <c r="CB233" s="7"/>
      <c r="CC233" s="3"/>
      <c r="CD233" s="4"/>
      <c r="CE233" s="15"/>
      <c r="CF233" s="1"/>
      <c r="CG233" s="3"/>
      <c r="CH233" s="7"/>
      <c r="CI233" s="2"/>
      <c r="CJ233" s="4"/>
      <c r="CK233" s="19"/>
      <c r="CL233" s="3"/>
      <c r="CM233" s="4"/>
      <c r="CN233" s="15"/>
      <c r="CO233" s="130">
        <f>'Multipliers for tiers'!$F$4*SUM(BB233,BE233,BH233,BK233,BN233,BQ233,BZ233,BW233,CC233,BT233,CF233,CI233,CL233)+'Multipliers for tiers'!$F$5*SUM(BC233,BF233,BI233,BL233,BO233,BR233,CA233,BX233,CD233,BU233,CG233,CJ233,CM233)+'Multipliers for tiers'!$F$6*SUM(BD233,BG233,BJ233,BM233,BP233,BS233,CB233,BY233,CE233,BV233,CH233,CK233,CN233)</f>
        <v>0</v>
      </c>
      <c r="CP233" s="144">
        <f t="shared" si="32"/>
        <v>0</v>
      </c>
      <c r="CQ233" s="133" t="str">
        <f t="shared" si="33"/>
        <v xml:space="preserve"> </v>
      </c>
      <c r="CR233" s="164" t="str">
        <f>IFERROR(IF($M233='Progress check conditions'!$F$4,VLOOKUP($CQ233,'Progress check conditions'!$G$4:$H$6,2,TRUE),IF($M233='Progress check conditions'!$F$7,VLOOKUP($CQ233,'Progress check conditions'!$G$7:$H$9,2,TRUE),IF($M233='Progress check conditions'!$F$10,VLOOKUP($CQ233,'Progress check conditions'!$G$10:$H$12,2,TRUE),IF($M233='Progress check conditions'!$F$13,VLOOKUP($CQ233,'Progress check conditions'!$G$13:$H$15,2,TRUE),IF($M233='Progress check conditions'!$F$16,VLOOKUP($CQ233,'Progress check conditions'!$G$16:$H$18,2,TRUE),IF($M233='Progress check conditions'!$F$19,VLOOKUP($CQ233,'Progress check conditions'!$G$19:$H$21,2,TRUE),VLOOKUP($CQ233,'Progress check conditions'!$G$22:$H$24,2,TRUE))))))),"No judgement")</f>
        <v>No judgement</v>
      </c>
      <c r="CS233" s="115"/>
      <c r="CT233" s="116"/>
      <c r="CU233" s="117"/>
      <c r="CV233" s="1"/>
      <c r="CW233" s="5"/>
      <c r="CX233" s="8"/>
      <c r="CY233" s="6"/>
      <c r="CZ233" s="5"/>
      <c r="DA233" s="9"/>
      <c r="DB233" s="1"/>
      <c r="DC233" s="4"/>
      <c r="DD233" s="8"/>
      <c r="DE233" s="6"/>
      <c r="DF233" s="4"/>
      <c r="DG233" s="9"/>
      <c r="DH233" s="1"/>
      <c r="DI233" s="4"/>
      <c r="DJ233" s="8"/>
      <c r="DK233" s="6"/>
      <c r="DL233" s="4"/>
      <c r="DM233" s="9"/>
      <c r="DN233" s="1"/>
      <c r="DO233" s="3"/>
      <c r="DP233" s="7"/>
      <c r="DQ233" s="3"/>
      <c r="DR233" s="4"/>
      <c r="DS233" s="15"/>
      <c r="DT233" s="1"/>
      <c r="DU233" s="3"/>
      <c r="DV233" s="7"/>
      <c r="DW233" s="3"/>
      <c r="DX233" s="4"/>
      <c r="DY233" s="15"/>
      <c r="DZ233" s="1"/>
      <c r="EA233" s="3"/>
      <c r="EB233" s="7"/>
      <c r="EC233" s="3"/>
      <c r="ED233" s="4"/>
      <c r="EE233" s="15"/>
      <c r="EF233" s="130">
        <f>'Multipliers for tiers'!$I$4*SUM(CV233,CY233,DB233,DE233,DH233,DQ233,DN233,DT233,DK233,DW233,DZ233,EC233)+'Multipliers for tiers'!$I$5*SUM(CW233,CZ233,DC233,DF233,DI233,DR233,DO233,DU233,DL233,DX233,EA233,ED233)+'Multipliers for tiers'!$I$6*SUM(CX233,DA233,DD233,DG233,DJ233,DS233,DP233,DV233,DM233,DY233,EB233,EE233)</f>
        <v>0</v>
      </c>
      <c r="EG233" s="144">
        <f t="shared" si="34"/>
        <v>0</v>
      </c>
      <c r="EH233" s="133" t="str">
        <f t="shared" si="35"/>
        <v xml:space="preserve"> </v>
      </c>
      <c r="EI233" s="164" t="str">
        <f>IFERROR(IF($M233='Progress check conditions'!$J$4,VLOOKUP($EH233,'Progress check conditions'!$K$4:$L$6,2,TRUE),IF($M233='Progress check conditions'!$J$7,VLOOKUP($EH233,'Progress check conditions'!$K$7:$L$9,2,TRUE),IF($M233='Progress check conditions'!$J$10,VLOOKUP($EH233,'Progress check conditions'!$K$10:$L$12,2,TRUE),IF($M233='Progress check conditions'!$J$13,VLOOKUP($EH233,'Progress check conditions'!$K$13:$L$15,2,TRUE),IF($M233='Progress check conditions'!$J$16,VLOOKUP($EH233,'Progress check conditions'!$K$16:$L$18,2,TRUE),IF($M233='Progress check conditions'!$J$19,VLOOKUP($EH233,'Progress check conditions'!$K$19:$L$21,2,TRUE),VLOOKUP($EH233,'Progress check conditions'!$K$22:$L$24,2,TRUE))))))),"No judgement")</f>
        <v>No judgement</v>
      </c>
      <c r="EJ233" s="115"/>
      <c r="EK233" s="116"/>
      <c r="EL233" s="117"/>
      <c r="EM233" s="1"/>
      <c r="EN233" s="4"/>
      <c r="EO233" s="16"/>
      <c r="EP233" s="8"/>
      <c r="EQ233" s="6"/>
      <c r="ER233" s="6"/>
      <c r="ES233" s="6"/>
      <c r="ET233" s="5"/>
      <c r="EU233" s="1"/>
      <c r="EV233" s="4"/>
      <c r="EW233" s="16"/>
      <c r="EX233" s="8"/>
      <c r="EY233" s="6"/>
      <c r="EZ233" s="4"/>
      <c r="FA233" s="16"/>
      <c r="FB233" s="9"/>
      <c r="FC233" s="1"/>
      <c r="FD233" s="4"/>
      <c r="FE233" s="16"/>
      <c r="FF233" s="8"/>
      <c r="FG233" s="6"/>
      <c r="FH233" s="4"/>
      <c r="FI233" s="16"/>
      <c r="FJ233" s="9"/>
      <c r="FK233" s="1"/>
      <c r="FL233" s="4"/>
      <c r="FM233" s="16"/>
      <c r="FN233" s="7"/>
      <c r="FO233" s="3"/>
      <c r="FP233" s="5"/>
      <c r="FQ233" s="5"/>
      <c r="FR233" s="15"/>
      <c r="FS233" s="1"/>
      <c r="FT233" s="4"/>
      <c r="FU233" s="16"/>
      <c r="FV233" s="7"/>
      <c r="FW233" s="3"/>
      <c r="FX233" s="5"/>
      <c r="FY233" s="5"/>
      <c r="FZ233" s="15"/>
      <c r="GA233" s="1"/>
      <c r="GB233" s="4"/>
      <c r="GC233" s="4"/>
      <c r="GD233" s="7"/>
      <c r="GE233" s="3"/>
      <c r="GF233" s="5"/>
      <c r="GG233" s="5"/>
      <c r="GH233" s="15"/>
      <c r="GI233" s="130">
        <f>'Multipliers for tiers'!$L$4*SUM(EM233,EQ233,EU233,EY233,FC233,FG233,FK233,FO233,FS233,FW233,GA233,GE233)+'Multipliers for tiers'!$L$5*SUM(EN233,ER233,EV233,EZ233,FD233,FH233,FL233,FP233,FT233,FX233,GB233,GF233)+'Multipliers for tiers'!$L$6*SUM(EO233,ES233,EW233,FA233,FE233,FI233,FM233,FQ233,FU233,FY233,GC233,GG233)+'Multipliers for tiers'!$L$7*SUM(EP233,ET233,EX233,FB233,FF233,FJ233,FN233,FR233,FV233,FZ233,GD233,GH233)</f>
        <v>0</v>
      </c>
      <c r="GJ233" s="144">
        <f t="shared" si="36"/>
        <v>0</v>
      </c>
      <c r="GK233" s="136" t="str">
        <f t="shared" si="37"/>
        <v xml:space="preserve"> </v>
      </c>
      <c r="GL233" s="164" t="str">
        <f>IFERROR(IF($M233='Progress check conditions'!$N$4,VLOOKUP($GK233,'Progress check conditions'!$O$4:$P$6,2,TRUE),IF($M233='Progress check conditions'!$N$7,VLOOKUP($GK233,'Progress check conditions'!$O$7:$P$9,2,TRUE),IF($M233='Progress check conditions'!$N$10,VLOOKUP($GK233,'Progress check conditions'!$O$10:$P$12,2,TRUE),IF($M233='Progress check conditions'!$N$13,VLOOKUP($GK233,'Progress check conditions'!$O$13:$P$15,2,TRUE),IF($M233='Progress check conditions'!$N$16,VLOOKUP($GK233,'Progress check conditions'!$O$16:$P$18,2,TRUE),IF($M233='Progress check conditions'!$N$19,VLOOKUP($GK233,'Progress check conditions'!$O$19:$P$21,2,TRUE),VLOOKUP($GK233,'Progress check conditions'!$O$22:$P$24,2,TRUE))))))),"No judgement")</f>
        <v>No judgement</v>
      </c>
      <c r="GM233" s="115"/>
      <c r="GN233" s="116"/>
      <c r="GO233" s="117"/>
      <c r="GP233" s="1"/>
      <c r="GQ233" s="4"/>
      <c r="GR233" s="4"/>
      <c r="GS233" s="8"/>
      <c r="GT233" s="6"/>
      <c r="GU233" s="6"/>
      <c r="GV233" s="6"/>
      <c r="GW233" s="5"/>
      <c r="GX233" s="1"/>
      <c r="GY233" s="4"/>
      <c r="GZ233" s="4"/>
      <c r="HA233" s="8"/>
      <c r="HB233" s="6"/>
      <c r="HC233" s="4"/>
      <c r="HD233" s="4"/>
      <c r="HE233" s="9"/>
      <c r="HF233" s="1"/>
      <c r="HG233" s="4"/>
      <c r="HH233" s="4"/>
      <c r="HI233" s="8"/>
      <c r="HJ233" s="6"/>
      <c r="HK233" s="4"/>
      <c r="HL233" s="4"/>
      <c r="HM233" s="9"/>
      <c r="HN233" s="130">
        <f>'Multipliers for tiers'!$O$4*SUM(GP233,GT233,GX233,HB233,HF233,HJ233)+'Multipliers for tiers'!$O$5*SUM(GQ233,GU233,GY233,HC233,HG233,HK233)+'Multipliers for tiers'!$O$6*SUM(GR233,GV233,GZ233,HD233,HH233,HL233)+'Multipliers for tiers'!$O$7*SUM(GS233,GW233,HA233,HE233,HI233,HM233)</f>
        <v>0</v>
      </c>
      <c r="HO233" s="144">
        <f t="shared" si="38"/>
        <v>0</v>
      </c>
      <c r="HP233" s="136" t="str">
        <f t="shared" si="39"/>
        <v xml:space="preserve"> </v>
      </c>
      <c r="HQ233" s="164" t="str">
        <f>IFERROR(IF($M233='Progress check conditions'!$N$4,VLOOKUP($HP233,'Progress check conditions'!$S$4:$T$6,2,TRUE),IF($M233='Progress check conditions'!$N$7,VLOOKUP($HP233,'Progress check conditions'!$S$7:$T$9,2,TRUE),IF($M233='Progress check conditions'!$N$10,VLOOKUP($HP233,'Progress check conditions'!$S$10:$T$12,2,TRUE),IF($M233='Progress check conditions'!$N$13,VLOOKUP($HP233,'Progress check conditions'!$S$13:$T$15,2,TRUE),IF($M233='Progress check conditions'!$N$16,VLOOKUP($HP233,'Progress check conditions'!$S$16:$T$18,2,TRUE),IF($M233='Progress check conditions'!$N$19,VLOOKUP($HP233,'Progress check conditions'!$S$19:$T$21,2,TRUE),VLOOKUP($HP233,'Progress check conditions'!$S$22:$T$24,2,TRUE))))))),"No judgement")</f>
        <v>No judgement</v>
      </c>
      <c r="HR233" s="115"/>
      <c r="HS233" s="116"/>
      <c r="HT233" s="117"/>
    </row>
    <row r="234" spans="1:228" x14ac:dyDescent="0.3">
      <c r="A234" s="156"/>
      <c r="B234" s="110"/>
      <c r="C234" s="111"/>
      <c r="D234" s="109"/>
      <c r="E234" s="112"/>
      <c r="F234" s="112"/>
      <c r="G234" s="112"/>
      <c r="H234" s="112"/>
      <c r="I234" s="113"/>
      <c r="J234" s="109"/>
      <c r="K234" s="113"/>
      <c r="L234" s="118"/>
      <c r="M234" s="114"/>
      <c r="N234" s="1"/>
      <c r="O234" s="5"/>
      <c r="P234" s="8"/>
      <c r="Q234" s="6"/>
      <c r="R234" s="5"/>
      <c r="S234" s="9"/>
      <c r="T234" s="1"/>
      <c r="U234" s="4"/>
      <c r="V234" s="8"/>
      <c r="W234" s="6"/>
      <c r="X234" s="4"/>
      <c r="Y234" s="9"/>
      <c r="Z234" s="1"/>
      <c r="AA234" s="4"/>
      <c r="AB234" s="8"/>
      <c r="AC234" s="6"/>
      <c r="AD234" s="4"/>
      <c r="AE234" s="9"/>
      <c r="AF234" s="1"/>
      <c r="AG234" s="3"/>
      <c r="AH234" s="7"/>
      <c r="AI234" s="3"/>
      <c r="AJ234" s="4"/>
      <c r="AK234" s="15"/>
      <c r="AL234" s="1"/>
      <c r="AM234" s="3"/>
      <c r="AN234" s="7"/>
      <c r="AO234" s="3"/>
      <c r="AP234" s="4"/>
      <c r="AQ234" s="15"/>
      <c r="AR234" s="1"/>
      <c r="AS234" s="3"/>
      <c r="AT234" s="43"/>
      <c r="AU234" s="130">
        <f>'Multipliers for tiers'!$C$4*SUM(N234,Q234,T234,W234,AF234,AC234,AI234,Z234,AL234,AO234,AR234)+'Multipliers for tiers'!$C$5*SUM(O234,R234,U234,X234,AG234,AD234,AJ234,AA234,AM234,AP234,AS234)+'Multipliers for tiers'!$C$6*SUM(P234,S234,V234,Y234,AH234,AE234,AK234,AB234,AN234,AQ234,AT234)</f>
        <v>0</v>
      </c>
      <c r="AV234" s="141">
        <f t="shared" si="30"/>
        <v>0</v>
      </c>
      <c r="AW234" s="151" t="str">
        <f t="shared" si="31"/>
        <v xml:space="preserve"> </v>
      </c>
      <c r="AX234" s="164" t="str">
        <f>IFERROR(IF($M234='Progress check conditions'!$B$4,VLOOKUP($AW234,'Progress check conditions'!$C$4:$D$6,2,TRUE),IF($M234='Progress check conditions'!$B$7,VLOOKUP($AW234,'Progress check conditions'!$C$7:$D$9,2,TRUE),IF($M234='Progress check conditions'!$B$10,VLOOKUP($AW234,'Progress check conditions'!$C$10:$D$12,2,TRUE),IF($M234='Progress check conditions'!$B$13,VLOOKUP($AW234,'Progress check conditions'!$C$13:$D$15,2,TRUE),IF($M234='Progress check conditions'!$B$16,VLOOKUP($AW234,'Progress check conditions'!$C$16:$D$18,2,TRUE),IF($M234='Progress check conditions'!$B$19,VLOOKUP($AW234,'Progress check conditions'!$C$19:$D$21,2,TRUE),VLOOKUP($AW234,'Progress check conditions'!$C$22:$D$24,2,TRUE))))))),"No judgement")</f>
        <v>No judgement</v>
      </c>
      <c r="AY234" s="115"/>
      <c r="AZ234" s="116"/>
      <c r="BA234" s="117"/>
      <c r="BB234" s="6"/>
      <c r="BC234" s="5"/>
      <c r="BD234" s="8"/>
      <c r="BE234" s="6"/>
      <c r="BF234" s="5"/>
      <c r="BG234" s="9"/>
      <c r="BH234" s="1"/>
      <c r="BI234" s="4"/>
      <c r="BJ234" s="8"/>
      <c r="BK234" s="6"/>
      <c r="BL234" s="4"/>
      <c r="BM234" s="9"/>
      <c r="BN234" s="1"/>
      <c r="BO234" s="4"/>
      <c r="BP234" s="8"/>
      <c r="BQ234" s="6"/>
      <c r="BR234" s="4"/>
      <c r="BS234" s="9"/>
      <c r="BT234" s="1"/>
      <c r="BU234" s="3"/>
      <c r="BV234" s="7"/>
      <c r="BW234" s="3"/>
      <c r="BX234" s="4"/>
      <c r="BY234" s="15"/>
      <c r="BZ234" s="1"/>
      <c r="CA234" s="3"/>
      <c r="CB234" s="7"/>
      <c r="CC234" s="3"/>
      <c r="CD234" s="4"/>
      <c r="CE234" s="15"/>
      <c r="CF234" s="1"/>
      <c r="CG234" s="3"/>
      <c r="CH234" s="7"/>
      <c r="CI234" s="2"/>
      <c r="CJ234" s="4"/>
      <c r="CK234" s="19"/>
      <c r="CL234" s="3"/>
      <c r="CM234" s="4"/>
      <c r="CN234" s="15"/>
      <c r="CO234" s="130">
        <f>'Multipliers for tiers'!$F$4*SUM(BB234,BE234,BH234,BK234,BN234,BQ234,BZ234,BW234,CC234,BT234,CF234,CI234,CL234)+'Multipliers for tiers'!$F$5*SUM(BC234,BF234,BI234,BL234,BO234,BR234,CA234,BX234,CD234,BU234,CG234,CJ234,CM234)+'Multipliers for tiers'!$F$6*SUM(BD234,BG234,BJ234,BM234,BP234,BS234,CB234,BY234,CE234,BV234,CH234,CK234,CN234)</f>
        <v>0</v>
      </c>
      <c r="CP234" s="144">
        <f t="shared" si="32"/>
        <v>0</v>
      </c>
      <c r="CQ234" s="133" t="str">
        <f t="shared" si="33"/>
        <v xml:space="preserve"> </v>
      </c>
      <c r="CR234" s="164" t="str">
        <f>IFERROR(IF($M234='Progress check conditions'!$F$4,VLOOKUP($CQ234,'Progress check conditions'!$G$4:$H$6,2,TRUE),IF($M234='Progress check conditions'!$F$7,VLOOKUP($CQ234,'Progress check conditions'!$G$7:$H$9,2,TRUE),IF($M234='Progress check conditions'!$F$10,VLOOKUP($CQ234,'Progress check conditions'!$G$10:$H$12,2,TRUE),IF($M234='Progress check conditions'!$F$13,VLOOKUP($CQ234,'Progress check conditions'!$G$13:$H$15,2,TRUE),IF($M234='Progress check conditions'!$F$16,VLOOKUP($CQ234,'Progress check conditions'!$G$16:$H$18,2,TRUE),IF($M234='Progress check conditions'!$F$19,VLOOKUP($CQ234,'Progress check conditions'!$G$19:$H$21,2,TRUE),VLOOKUP($CQ234,'Progress check conditions'!$G$22:$H$24,2,TRUE))))))),"No judgement")</f>
        <v>No judgement</v>
      </c>
      <c r="CS234" s="115"/>
      <c r="CT234" s="116"/>
      <c r="CU234" s="117"/>
      <c r="CV234" s="1"/>
      <c r="CW234" s="5"/>
      <c r="CX234" s="8"/>
      <c r="CY234" s="6"/>
      <c r="CZ234" s="5"/>
      <c r="DA234" s="9"/>
      <c r="DB234" s="1"/>
      <c r="DC234" s="4"/>
      <c r="DD234" s="8"/>
      <c r="DE234" s="6"/>
      <c r="DF234" s="4"/>
      <c r="DG234" s="9"/>
      <c r="DH234" s="1"/>
      <c r="DI234" s="4"/>
      <c r="DJ234" s="8"/>
      <c r="DK234" s="6"/>
      <c r="DL234" s="4"/>
      <c r="DM234" s="9"/>
      <c r="DN234" s="1"/>
      <c r="DO234" s="3"/>
      <c r="DP234" s="7"/>
      <c r="DQ234" s="3"/>
      <c r="DR234" s="4"/>
      <c r="DS234" s="15"/>
      <c r="DT234" s="1"/>
      <c r="DU234" s="3"/>
      <c r="DV234" s="7"/>
      <c r="DW234" s="3"/>
      <c r="DX234" s="4"/>
      <c r="DY234" s="15"/>
      <c r="DZ234" s="1"/>
      <c r="EA234" s="3"/>
      <c r="EB234" s="7"/>
      <c r="EC234" s="3"/>
      <c r="ED234" s="4"/>
      <c r="EE234" s="15"/>
      <c r="EF234" s="130">
        <f>'Multipliers for tiers'!$I$4*SUM(CV234,CY234,DB234,DE234,DH234,DQ234,DN234,DT234,DK234,DW234,DZ234,EC234)+'Multipliers for tiers'!$I$5*SUM(CW234,CZ234,DC234,DF234,DI234,DR234,DO234,DU234,DL234,DX234,EA234,ED234)+'Multipliers for tiers'!$I$6*SUM(CX234,DA234,DD234,DG234,DJ234,DS234,DP234,DV234,DM234,DY234,EB234,EE234)</f>
        <v>0</v>
      </c>
      <c r="EG234" s="144">
        <f t="shared" si="34"/>
        <v>0</v>
      </c>
      <c r="EH234" s="133" t="str">
        <f t="shared" si="35"/>
        <v xml:space="preserve"> </v>
      </c>
      <c r="EI234" s="164" t="str">
        <f>IFERROR(IF($M234='Progress check conditions'!$J$4,VLOOKUP($EH234,'Progress check conditions'!$K$4:$L$6,2,TRUE),IF($M234='Progress check conditions'!$J$7,VLOOKUP($EH234,'Progress check conditions'!$K$7:$L$9,2,TRUE),IF($M234='Progress check conditions'!$J$10,VLOOKUP($EH234,'Progress check conditions'!$K$10:$L$12,2,TRUE),IF($M234='Progress check conditions'!$J$13,VLOOKUP($EH234,'Progress check conditions'!$K$13:$L$15,2,TRUE),IF($M234='Progress check conditions'!$J$16,VLOOKUP($EH234,'Progress check conditions'!$K$16:$L$18,2,TRUE),IF($M234='Progress check conditions'!$J$19,VLOOKUP($EH234,'Progress check conditions'!$K$19:$L$21,2,TRUE),VLOOKUP($EH234,'Progress check conditions'!$K$22:$L$24,2,TRUE))))))),"No judgement")</f>
        <v>No judgement</v>
      </c>
      <c r="EJ234" s="115"/>
      <c r="EK234" s="116"/>
      <c r="EL234" s="117"/>
      <c r="EM234" s="1"/>
      <c r="EN234" s="4"/>
      <c r="EO234" s="16"/>
      <c r="EP234" s="8"/>
      <c r="EQ234" s="6"/>
      <c r="ER234" s="6"/>
      <c r="ES234" s="6"/>
      <c r="ET234" s="5"/>
      <c r="EU234" s="1"/>
      <c r="EV234" s="4"/>
      <c r="EW234" s="16"/>
      <c r="EX234" s="8"/>
      <c r="EY234" s="6"/>
      <c r="EZ234" s="4"/>
      <c r="FA234" s="16"/>
      <c r="FB234" s="9"/>
      <c r="FC234" s="1"/>
      <c r="FD234" s="4"/>
      <c r="FE234" s="16"/>
      <c r="FF234" s="8"/>
      <c r="FG234" s="6"/>
      <c r="FH234" s="4"/>
      <c r="FI234" s="16"/>
      <c r="FJ234" s="9"/>
      <c r="FK234" s="1"/>
      <c r="FL234" s="4"/>
      <c r="FM234" s="16"/>
      <c r="FN234" s="7"/>
      <c r="FO234" s="3"/>
      <c r="FP234" s="5"/>
      <c r="FQ234" s="5"/>
      <c r="FR234" s="15"/>
      <c r="FS234" s="1"/>
      <c r="FT234" s="4"/>
      <c r="FU234" s="16"/>
      <c r="FV234" s="7"/>
      <c r="FW234" s="3"/>
      <c r="FX234" s="5"/>
      <c r="FY234" s="5"/>
      <c r="FZ234" s="15"/>
      <c r="GA234" s="1"/>
      <c r="GB234" s="4"/>
      <c r="GC234" s="4"/>
      <c r="GD234" s="7"/>
      <c r="GE234" s="3"/>
      <c r="GF234" s="5"/>
      <c r="GG234" s="5"/>
      <c r="GH234" s="15"/>
      <c r="GI234" s="130">
        <f>'Multipliers for tiers'!$L$4*SUM(EM234,EQ234,EU234,EY234,FC234,FG234,FK234,FO234,FS234,FW234,GA234,GE234)+'Multipliers for tiers'!$L$5*SUM(EN234,ER234,EV234,EZ234,FD234,FH234,FL234,FP234,FT234,FX234,GB234,GF234)+'Multipliers for tiers'!$L$6*SUM(EO234,ES234,EW234,FA234,FE234,FI234,FM234,FQ234,FU234,FY234,GC234,GG234)+'Multipliers for tiers'!$L$7*SUM(EP234,ET234,EX234,FB234,FF234,FJ234,FN234,FR234,FV234,FZ234,GD234,GH234)</f>
        <v>0</v>
      </c>
      <c r="GJ234" s="144">
        <f t="shared" si="36"/>
        <v>0</v>
      </c>
      <c r="GK234" s="136" t="str">
        <f t="shared" si="37"/>
        <v xml:space="preserve"> </v>
      </c>
      <c r="GL234" s="164" t="str">
        <f>IFERROR(IF($M234='Progress check conditions'!$N$4,VLOOKUP($GK234,'Progress check conditions'!$O$4:$P$6,2,TRUE),IF($M234='Progress check conditions'!$N$7,VLOOKUP($GK234,'Progress check conditions'!$O$7:$P$9,2,TRUE),IF($M234='Progress check conditions'!$N$10,VLOOKUP($GK234,'Progress check conditions'!$O$10:$P$12,2,TRUE),IF($M234='Progress check conditions'!$N$13,VLOOKUP($GK234,'Progress check conditions'!$O$13:$P$15,2,TRUE),IF($M234='Progress check conditions'!$N$16,VLOOKUP($GK234,'Progress check conditions'!$O$16:$P$18,2,TRUE),IF($M234='Progress check conditions'!$N$19,VLOOKUP($GK234,'Progress check conditions'!$O$19:$P$21,2,TRUE),VLOOKUP($GK234,'Progress check conditions'!$O$22:$P$24,2,TRUE))))))),"No judgement")</f>
        <v>No judgement</v>
      </c>
      <c r="GM234" s="115"/>
      <c r="GN234" s="116"/>
      <c r="GO234" s="117"/>
      <c r="GP234" s="1"/>
      <c r="GQ234" s="4"/>
      <c r="GR234" s="4"/>
      <c r="GS234" s="8"/>
      <c r="GT234" s="6"/>
      <c r="GU234" s="6"/>
      <c r="GV234" s="6"/>
      <c r="GW234" s="5"/>
      <c r="GX234" s="1"/>
      <c r="GY234" s="4"/>
      <c r="GZ234" s="4"/>
      <c r="HA234" s="8"/>
      <c r="HB234" s="6"/>
      <c r="HC234" s="4"/>
      <c r="HD234" s="4"/>
      <c r="HE234" s="9"/>
      <c r="HF234" s="1"/>
      <c r="HG234" s="4"/>
      <c r="HH234" s="4"/>
      <c r="HI234" s="8"/>
      <c r="HJ234" s="6"/>
      <c r="HK234" s="4"/>
      <c r="HL234" s="4"/>
      <c r="HM234" s="9"/>
      <c r="HN234" s="130">
        <f>'Multipliers for tiers'!$O$4*SUM(GP234,GT234,GX234,HB234,HF234,HJ234)+'Multipliers for tiers'!$O$5*SUM(GQ234,GU234,GY234,HC234,HG234,HK234)+'Multipliers for tiers'!$O$6*SUM(GR234,GV234,GZ234,HD234,HH234,HL234)+'Multipliers for tiers'!$O$7*SUM(GS234,GW234,HA234,HE234,HI234,HM234)</f>
        <v>0</v>
      </c>
      <c r="HO234" s="144">
        <f t="shared" si="38"/>
        <v>0</v>
      </c>
      <c r="HP234" s="136" t="str">
        <f t="shared" si="39"/>
        <v xml:space="preserve"> </v>
      </c>
      <c r="HQ234" s="164" t="str">
        <f>IFERROR(IF($M234='Progress check conditions'!$N$4,VLOOKUP($HP234,'Progress check conditions'!$S$4:$T$6,2,TRUE),IF($M234='Progress check conditions'!$N$7,VLOOKUP($HP234,'Progress check conditions'!$S$7:$T$9,2,TRUE),IF($M234='Progress check conditions'!$N$10,VLOOKUP($HP234,'Progress check conditions'!$S$10:$T$12,2,TRUE),IF($M234='Progress check conditions'!$N$13,VLOOKUP($HP234,'Progress check conditions'!$S$13:$T$15,2,TRUE),IF($M234='Progress check conditions'!$N$16,VLOOKUP($HP234,'Progress check conditions'!$S$16:$T$18,2,TRUE),IF($M234='Progress check conditions'!$N$19,VLOOKUP($HP234,'Progress check conditions'!$S$19:$T$21,2,TRUE),VLOOKUP($HP234,'Progress check conditions'!$S$22:$T$24,2,TRUE))))))),"No judgement")</f>
        <v>No judgement</v>
      </c>
      <c r="HR234" s="115"/>
      <c r="HS234" s="116"/>
      <c r="HT234" s="117"/>
    </row>
    <row r="235" spans="1:228" x14ac:dyDescent="0.3">
      <c r="A235" s="156"/>
      <c r="B235" s="110"/>
      <c r="C235" s="111"/>
      <c r="D235" s="109"/>
      <c r="E235" s="112"/>
      <c r="F235" s="112"/>
      <c r="G235" s="112"/>
      <c r="H235" s="112"/>
      <c r="I235" s="113"/>
      <c r="J235" s="109"/>
      <c r="K235" s="113"/>
      <c r="L235" s="118"/>
      <c r="M235" s="114"/>
      <c r="N235" s="1"/>
      <c r="O235" s="5"/>
      <c r="P235" s="8"/>
      <c r="Q235" s="6"/>
      <c r="R235" s="5"/>
      <c r="S235" s="9"/>
      <c r="T235" s="1"/>
      <c r="U235" s="4"/>
      <c r="V235" s="8"/>
      <c r="W235" s="6"/>
      <c r="X235" s="4"/>
      <c r="Y235" s="9"/>
      <c r="Z235" s="1"/>
      <c r="AA235" s="4"/>
      <c r="AB235" s="8"/>
      <c r="AC235" s="6"/>
      <c r="AD235" s="4"/>
      <c r="AE235" s="9"/>
      <c r="AF235" s="1"/>
      <c r="AG235" s="3"/>
      <c r="AH235" s="7"/>
      <c r="AI235" s="3"/>
      <c r="AJ235" s="4"/>
      <c r="AK235" s="15"/>
      <c r="AL235" s="1"/>
      <c r="AM235" s="3"/>
      <c r="AN235" s="7"/>
      <c r="AO235" s="3"/>
      <c r="AP235" s="4"/>
      <c r="AQ235" s="15"/>
      <c r="AR235" s="1"/>
      <c r="AS235" s="3"/>
      <c r="AT235" s="43"/>
      <c r="AU235" s="130">
        <f>'Multipliers for tiers'!$C$4*SUM(N235,Q235,T235,W235,AF235,AC235,AI235,Z235,AL235,AO235,AR235)+'Multipliers for tiers'!$C$5*SUM(O235,R235,U235,X235,AG235,AD235,AJ235,AA235,AM235,AP235,AS235)+'Multipliers for tiers'!$C$6*SUM(P235,S235,V235,Y235,AH235,AE235,AK235,AB235,AN235,AQ235,AT235)</f>
        <v>0</v>
      </c>
      <c r="AV235" s="141">
        <f t="shared" si="30"/>
        <v>0</v>
      </c>
      <c r="AW235" s="151" t="str">
        <f t="shared" si="31"/>
        <v xml:space="preserve"> </v>
      </c>
      <c r="AX235" s="164" t="str">
        <f>IFERROR(IF($M235='Progress check conditions'!$B$4,VLOOKUP($AW235,'Progress check conditions'!$C$4:$D$6,2,TRUE),IF($M235='Progress check conditions'!$B$7,VLOOKUP($AW235,'Progress check conditions'!$C$7:$D$9,2,TRUE),IF($M235='Progress check conditions'!$B$10,VLOOKUP($AW235,'Progress check conditions'!$C$10:$D$12,2,TRUE),IF($M235='Progress check conditions'!$B$13,VLOOKUP($AW235,'Progress check conditions'!$C$13:$D$15,2,TRUE),IF($M235='Progress check conditions'!$B$16,VLOOKUP($AW235,'Progress check conditions'!$C$16:$D$18,2,TRUE),IF($M235='Progress check conditions'!$B$19,VLOOKUP($AW235,'Progress check conditions'!$C$19:$D$21,2,TRUE),VLOOKUP($AW235,'Progress check conditions'!$C$22:$D$24,2,TRUE))))))),"No judgement")</f>
        <v>No judgement</v>
      </c>
      <c r="AY235" s="115"/>
      <c r="AZ235" s="116"/>
      <c r="BA235" s="117"/>
      <c r="BB235" s="6"/>
      <c r="BC235" s="5"/>
      <c r="BD235" s="8"/>
      <c r="BE235" s="6"/>
      <c r="BF235" s="5"/>
      <c r="BG235" s="9"/>
      <c r="BH235" s="1"/>
      <c r="BI235" s="4"/>
      <c r="BJ235" s="8"/>
      <c r="BK235" s="6"/>
      <c r="BL235" s="4"/>
      <c r="BM235" s="9"/>
      <c r="BN235" s="1"/>
      <c r="BO235" s="4"/>
      <c r="BP235" s="8"/>
      <c r="BQ235" s="6"/>
      <c r="BR235" s="4"/>
      <c r="BS235" s="9"/>
      <c r="BT235" s="1"/>
      <c r="BU235" s="3"/>
      <c r="BV235" s="7"/>
      <c r="BW235" s="3"/>
      <c r="BX235" s="4"/>
      <c r="BY235" s="15"/>
      <c r="BZ235" s="1"/>
      <c r="CA235" s="3"/>
      <c r="CB235" s="7"/>
      <c r="CC235" s="3"/>
      <c r="CD235" s="4"/>
      <c r="CE235" s="15"/>
      <c r="CF235" s="1"/>
      <c r="CG235" s="3"/>
      <c r="CH235" s="7"/>
      <c r="CI235" s="2"/>
      <c r="CJ235" s="4"/>
      <c r="CK235" s="19"/>
      <c r="CL235" s="3"/>
      <c r="CM235" s="4"/>
      <c r="CN235" s="15"/>
      <c r="CO235" s="130">
        <f>'Multipliers for tiers'!$F$4*SUM(BB235,BE235,BH235,BK235,BN235,BQ235,BZ235,BW235,CC235,BT235,CF235,CI235,CL235)+'Multipliers for tiers'!$F$5*SUM(BC235,BF235,BI235,BL235,BO235,BR235,CA235,BX235,CD235,BU235,CG235,CJ235,CM235)+'Multipliers for tiers'!$F$6*SUM(BD235,BG235,BJ235,BM235,BP235,BS235,CB235,BY235,CE235,BV235,CH235,CK235,CN235)</f>
        <v>0</v>
      </c>
      <c r="CP235" s="144">
        <f t="shared" si="32"/>
        <v>0</v>
      </c>
      <c r="CQ235" s="133" t="str">
        <f t="shared" si="33"/>
        <v xml:space="preserve"> </v>
      </c>
      <c r="CR235" s="164" t="str">
        <f>IFERROR(IF($M235='Progress check conditions'!$F$4,VLOOKUP($CQ235,'Progress check conditions'!$G$4:$H$6,2,TRUE),IF($M235='Progress check conditions'!$F$7,VLOOKUP($CQ235,'Progress check conditions'!$G$7:$H$9,2,TRUE),IF($M235='Progress check conditions'!$F$10,VLOOKUP($CQ235,'Progress check conditions'!$G$10:$H$12,2,TRUE),IF($M235='Progress check conditions'!$F$13,VLOOKUP($CQ235,'Progress check conditions'!$G$13:$H$15,2,TRUE),IF($M235='Progress check conditions'!$F$16,VLOOKUP($CQ235,'Progress check conditions'!$G$16:$H$18,2,TRUE),IF($M235='Progress check conditions'!$F$19,VLOOKUP($CQ235,'Progress check conditions'!$G$19:$H$21,2,TRUE),VLOOKUP($CQ235,'Progress check conditions'!$G$22:$H$24,2,TRUE))))))),"No judgement")</f>
        <v>No judgement</v>
      </c>
      <c r="CS235" s="115"/>
      <c r="CT235" s="116"/>
      <c r="CU235" s="117"/>
      <c r="CV235" s="1"/>
      <c r="CW235" s="5"/>
      <c r="CX235" s="8"/>
      <c r="CY235" s="6"/>
      <c r="CZ235" s="5"/>
      <c r="DA235" s="9"/>
      <c r="DB235" s="1"/>
      <c r="DC235" s="4"/>
      <c r="DD235" s="8"/>
      <c r="DE235" s="6"/>
      <c r="DF235" s="4"/>
      <c r="DG235" s="9"/>
      <c r="DH235" s="1"/>
      <c r="DI235" s="4"/>
      <c r="DJ235" s="8"/>
      <c r="DK235" s="6"/>
      <c r="DL235" s="4"/>
      <c r="DM235" s="9"/>
      <c r="DN235" s="1"/>
      <c r="DO235" s="3"/>
      <c r="DP235" s="7"/>
      <c r="DQ235" s="3"/>
      <c r="DR235" s="4"/>
      <c r="DS235" s="15"/>
      <c r="DT235" s="1"/>
      <c r="DU235" s="3"/>
      <c r="DV235" s="7"/>
      <c r="DW235" s="3"/>
      <c r="DX235" s="4"/>
      <c r="DY235" s="15"/>
      <c r="DZ235" s="1"/>
      <c r="EA235" s="3"/>
      <c r="EB235" s="7"/>
      <c r="EC235" s="3"/>
      <c r="ED235" s="4"/>
      <c r="EE235" s="15"/>
      <c r="EF235" s="130">
        <f>'Multipliers for tiers'!$I$4*SUM(CV235,CY235,DB235,DE235,DH235,DQ235,DN235,DT235,DK235,DW235,DZ235,EC235)+'Multipliers for tiers'!$I$5*SUM(CW235,CZ235,DC235,DF235,DI235,DR235,DO235,DU235,DL235,DX235,EA235,ED235)+'Multipliers for tiers'!$I$6*SUM(CX235,DA235,DD235,DG235,DJ235,DS235,DP235,DV235,DM235,DY235,EB235,EE235)</f>
        <v>0</v>
      </c>
      <c r="EG235" s="144">
        <f t="shared" si="34"/>
        <v>0</v>
      </c>
      <c r="EH235" s="133" t="str">
        <f t="shared" si="35"/>
        <v xml:space="preserve"> </v>
      </c>
      <c r="EI235" s="164" t="str">
        <f>IFERROR(IF($M235='Progress check conditions'!$J$4,VLOOKUP($EH235,'Progress check conditions'!$K$4:$L$6,2,TRUE),IF($M235='Progress check conditions'!$J$7,VLOOKUP($EH235,'Progress check conditions'!$K$7:$L$9,2,TRUE),IF($M235='Progress check conditions'!$J$10,VLOOKUP($EH235,'Progress check conditions'!$K$10:$L$12,2,TRUE),IF($M235='Progress check conditions'!$J$13,VLOOKUP($EH235,'Progress check conditions'!$K$13:$L$15,2,TRUE),IF($M235='Progress check conditions'!$J$16,VLOOKUP($EH235,'Progress check conditions'!$K$16:$L$18,2,TRUE),IF($M235='Progress check conditions'!$J$19,VLOOKUP($EH235,'Progress check conditions'!$K$19:$L$21,2,TRUE),VLOOKUP($EH235,'Progress check conditions'!$K$22:$L$24,2,TRUE))))))),"No judgement")</f>
        <v>No judgement</v>
      </c>
      <c r="EJ235" s="115"/>
      <c r="EK235" s="116"/>
      <c r="EL235" s="117"/>
      <c r="EM235" s="1"/>
      <c r="EN235" s="4"/>
      <c r="EO235" s="16"/>
      <c r="EP235" s="8"/>
      <c r="EQ235" s="6"/>
      <c r="ER235" s="6"/>
      <c r="ES235" s="6"/>
      <c r="ET235" s="5"/>
      <c r="EU235" s="1"/>
      <c r="EV235" s="4"/>
      <c r="EW235" s="16"/>
      <c r="EX235" s="8"/>
      <c r="EY235" s="6"/>
      <c r="EZ235" s="4"/>
      <c r="FA235" s="16"/>
      <c r="FB235" s="9"/>
      <c r="FC235" s="1"/>
      <c r="FD235" s="4"/>
      <c r="FE235" s="16"/>
      <c r="FF235" s="8"/>
      <c r="FG235" s="6"/>
      <c r="FH235" s="4"/>
      <c r="FI235" s="16"/>
      <c r="FJ235" s="9"/>
      <c r="FK235" s="1"/>
      <c r="FL235" s="4"/>
      <c r="FM235" s="16"/>
      <c r="FN235" s="7"/>
      <c r="FO235" s="3"/>
      <c r="FP235" s="5"/>
      <c r="FQ235" s="5"/>
      <c r="FR235" s="15"/>
      <c r="FS235" s="1"/>
      <c r="FT235" s="4"/>
      <c r="FU235" s="16"/>
      <c r="FV235" s="7"/>
      <c r="FW235" s="3"/>
      <c r="FX235" s="5"/>
      <c r="FY235" s="5"/>
      <c r="FZ235" s="15"/>
      <c r="GA235" s="1"/>
      <c r="GB235" s="4"/>
      <c r="GC235" s="4"/>
      <c r="GD235" s="7"/>
      <c r="GE235" s="3"/>
      <c r="GF235" s="5"/>
      <c r="GG235" s="5"/>
      <c r="GH235" s="15"/>
      <c r="GI235" s="130">
        <f>'Multipliers for tiers'!$L$4*SUM(EM235,EQ235,EU235,EY235,FC235,FG235,FK235,FO235,FS235,FW235,GA235,GE235)+'Multipliers for tiers'!$L$5*SUM(EN235,ER235,EV235,EZ235,FD235,FH235,FL235,FP235,FT235,FX235,GB235,GF235)+'Multipliers for tiers'!$L$6*SUM(EO235,ES235,EW235,FA235,FE235,FI235,FM235,FQ235,FU235,FY235,GC235,GG235)+'Multipliers for tiers'!$L$7*SUM(EP235,ET235,EX235,FB235,FF235,FJ235,FN235,FR235,FV235,FZ235,GD235,GH235)</f>
        <v>0</v>
      </c>
      <c r="GJ235" s="144">
        <f t="shared" si="36"/>
        <v>0</v>
      </c>
      <c r="GK235" s="136" t="str">
        <f t="shared" si="37"/>
        <v xml:space="preserve"> </v>
      </c>
      <c r="GL235" s="164" t="str">
        <f>IFERROR(IF($M235='Progress check conditions'!$N$4,VLOOKUP($GK235,'Progress check conditions'!$O$4:$P$6,2,TRUE),IF($M235='Progress check conditions'!$N$7,VLOOKUP($GK235,'Progress check conditions'!$O$7:$P$9,2,TRUE),IF($M235='Progress check conditions'!$N$10,VLOOKUP($GK235,'Progress check conditions'!$O$10:$P$12,2,TRUE),IF($M235='Progress check conditions'!$N$13,VLOOKUP($GK235,'Progress check conditions'!$O$13:$P$15,2,TRUE),IF($M235='Progress check conditions'!$N$16,VLOOKUP($GK235,'Progress check conditions'!$O$16:$P$18,2,TRUE),IF($M235='Progress check conditions'!$N$19,VLOOKUP($GK235,'Progress check conditions'!$O$19:$P$21,2,TRUE),VLOOKUP($GK235,'Progress check conditions'!$O$22:$P$24,2,TRUE))))))),"No judgement")</f>
        <v>No judgement</v>
      </c>
      <c r="GM235" s="115"/>
      <c r="GN235" s="116"/>
      <c r="GO235" s="117"/>
      <c r="GP235" s="1"/>
      <c r="GQ235" s="4"/>
      <c r="GR235" s="4"/>
      <c r="GS235" s="8"/>
      <c r="GT235" s="6"/>
      <c r="GU235" s="6"/>
      <c r="GV235" s="6"/>
      <c r="GW235" s="5"/>
      <c r="GX235" s="1"/>
      <c r="GY235" s="4"/>
      <c r="GZ235" s="4"/>
      <c r="HA235" s="8"/>
      <c r="HB235" s="6"/>
      <c r="HC235" s="4"/>
      <c r="HD235" s="4"/>
      <c r="HE235" s="9"/>
      <c r="HF235" s="1"/>
      <c r="HG235" s="4"/>
      <c r="HH235" s="4"/>
      <c r="HI235" s="8"/>
      <c r="HJ235" s="6"/>
      <c r="HK235" s="4"/>
      <c r="HL235" s="4"/>
      <c r="HM235" s="9"/>
      <c r="HN235" s="130">
        <f>'Multipliers for tiers'!$O$4*SUM(GP235,GT235,GX235,HB235,HF235,HJ235)+'Multipliers for tiers'!$O$5*SUM(GQ235,GU235,GY235,HC235,HG235,HK235)+'Multipliers for tiers'!$O$6*SUM(GR235,GV235,GZ235,HD235,HH235,HL235)+'Multipliers for tiers'!$O$7*SUM(GS235,GW235,HA235,HE235,HI235,HM235)</f>
        <v>0</v>
      </c>
      <c r="HO235" s="144">
        <f t="shared" si="38"/>
        <v>0</v>
      </c>
      <c r="HP235" s="136" t="str">
        <f t="shared" si="39"/>
        <v xml:space="preserve"> </v>
      </c>
      <c r="HQ235" s="164" t="str">
        <f>IFERROR(IF($M235='Progress check conditions'!$N$4,VLOOKUP($HP235,'Progress check conditions'!$S$4:$T$6,2,TRUE),IF($M235='Progress check conditions'!$N$7,VLOOKUP($HP235,'Progress check conditions'!$S$7:$T$9,2,TRUE),IF($M235='Progress check conditions'!$N$10,VLOOKUP($HP235,'Progress check conditions'!$S$10:$T$12,2,TRUE),IF($M235='Progress check conditions'!$N$13,VLOOKUP($HP235,'Progress check conditions'!$S$13:$T$15,2,TRUE),IF($M235='Progress check conditions'!$N$16,VLOOKUP($HP235,'Progress check conditions'!$S$16:$T$18,2,TRUE),IF($M235='Progress check conditions'!$N$19,VLOOKUP($HP235,'Progress check conditions'!$S$19:$T$21,2,TRUE),VLOOKUP($HP235,'Progress check conditions'!$S$22:$T$24,2,TRUE))))))),"No judgement")</f>
        <v>No judgement</v>
      </c>
      <c r="HR235" s="115"/>
      <c r="HS235" s="116"/>
      <c r="HT235" s="117"/>
    </row>
    <row r="236" spans="1:228" x14ac:dyDescent="0.3">
      <c r="A236" s="156"/>
      <c r="B236" s="110"/>
      <c r="C236" s="111"/>
      <c r="D236" s="109"/>
      <c r="E236" s="112"/>
      <c r="F236" s="112"/>
      <c r="G236" s="112"/>
      <c r="H236" s="112"/>
      <c r="I236" s="113"/>
      <c r="J236" s="109"/>
      <c r="K236" s="113"/>
      <c r="L236" s="118"/>
      <c r="M236" s="114"/>
      <c r="N236" s="1"/>
      <c r="O236" s="5"/>
      <c r="P236" s="8"/>
      <c r="Q236" s="6"/>
      <c r="R236" s="5"/>
      <c r="S236" s="9"/>
      <c r="T236" s="1"/>
      <c r="U236" s="4"/>
      <c r="V236" s="8"/>
      <c r="W236" s="6"/>
      <c r="X236" s="4"/>
      <c r="Y236" s="9"/>
      <c r="Z236" s="1"/>
      <c r="AA236" s="4"/>
      <c r="AB236" s="8"/>
      <c r="AC236" s="6"/>
      <c r="AD236" s="4"/>
      <c r="AE236" s="9"/>
      <c r="AF236" s="1"/>
      <c r="AG236" s="3"/>
      <c r="AH236" s="7"/>
      <c r="AI236" s="3"/>
      <c r="AJ236" s="4"/>
      <c r="AK236" s="15"/>
      <c r="AL236" s="1"/>
      <c r="AM236" s="3"/>
      <c r="AN236" s="7"/>
      <c r="AO236" s="3"/>
      <c r="AP236" s="4"/>
      <c r="AQ236" s="15"/>
      <c r="AR236" s="1"/>
      <c r="AS236" s="3"/>
      <c r="AT236" s="43"/>
      <c r="AU236" s="130">
        <f>'Multipliers for tiers'!$C$4*SUM(N236,Q236,T236,W236,AF236,AC236,AI236,Z236,AL236,AO236,AR236)+'Multipliers for tiers'!$C$5*SUM(O236,R236,U236,X236,AG236,AD236,AJ236,AA236,AM236,AP236,AS236)+'Multipliers for tiers'!$C$6*SUM(P236,S236,V236,Y236,AH236,AE236,AK236,AB236,AN236,AQ236,AT236)</f>
        <v>0</v>
      </c>
      <c r="AV236" s="141">
        <f t="shared" si="30"/>
        <v>0</v>
      </c>
      <c r="AW236" s="151" t="str">
        <f t="shared" si="31"/>
        <v xml:space="preserve"> </v>
      </c>
      <c r="AX236" s="164" t="str">
        <f>IFERROR(IF($M236='Progress check conditions'!$B$4,VLOOKUP($AW236,'Progress check conditions'!$C$4:$D$6,2,TRUE),IF($M236='Progress check conditions'!$B$7,VLOOKUP($AW236,'Progress check conditions'!$C$7:$D$9,2,TRUE),IF($M236='Progress check conditions'!$B$10,VLOOKUP($AW236,'Progress check conditions'!$C$10:$D$12,2,TRUE),IF($M236='Progress check conditions'!$B$13,VLOOKUP($AW236,'Progress check conditions'!$C$13:$D$15,2,TRUE),IF($M236='Progress check conditions'!$B$16,VLOOKUP($AW236,'Progress check conditions'!$C$16:$D$18,2,TRUE),IF($M236='Progress check conditions'!$B$19,VLOOKUP($AW236,'Progress check conditions'!$C$19:$D$21,2,TRUE),VLOOKUP($AW236,'Progress check conditions'!$C$22:$D$24,2,TRUE))))))),"No judgement")</f>
        <v>No judgement</v>
      </c>
      <c r="AY236" s="115"/>
      <c r="AZ236" s="116"/>
      <c r="BA236" s="117"/>
      <c r="BB236" s="6"/>
      <c r="BC236" s="5"/>
      <c r="BD236" s="8"/>
      <c r="BE236" s="6"/>
      <c r="BF236" s="5"/>
      <c r="BG236" s="9"/>
      <c r="BH236" s="1"/>
      <c r="BI236" s="4"/>
      <c r="BJ236" s="8"/>
      <c r="BK236" s="6"/>
      <c r="BL236" s="4"/>
      <c r="BM236" s="9"/>
      <c r="BN236" s="1"/>
      <c r="BO236" s="4"/>
      <c r="BP236" s="8"/>
      <c r="BQ236" s="6"/>
      <c r="BR236" s="4"/>
      <c r="BS236" s="9"/>
      <c r="BT236" s="1"/>
      <c r="BU236" s="3"/>
      <c r="BV236" s="7"/>
      <c r="BW236" s="3"/>
      <c r="BX236" s="4"/>
      <c r="BY236" s="15"/>
      <c r="BZ236" s="1"/>
      <c r="CA236" s="3"/>
      <c r="CB236" s="7"/>
      <c r="CC236" s="3"/>
      <c r="CD236" s="4"/>
      <c r="CE236" s="15"/>
      <c r="CF236" s="1"/>
      <c r="CG236" s="3"/>
      <c r="CH236" s="7"/>
      <c r="CI236" s="2"/>
      <c r="CJ236" s="4"/>
      <c r="CK236" s="19"/>
      <c r="CL236" s="3"/>
      <c r="CM236" s="4"/>
      <c r="CN236" s="15"/>
      <c r="CO236" s="130">
        <f>'Multipliers for tiers'!$F$4*SUM(BB236,BE236,BH236,BK236,BN236,BQ236,BZ236,BW236,CC236,BT236,CF236,CI236,CL236)+'Multipliers for tiers'!$F$5*SUM(BC236,BF236,BI236,BL236,BO236,BR236,CA236,BX236,CD236,BU236,CG236,CJ236,CM236)+'Multipliers for tiers'!$F$6*SUM(BD236,BG236,BJ236,BM236,BP236,BS236,CB236,BY236,CE236,BV236,CH236,CK236,CN236)</f>
        <v>0</v>
      </c>
      <c r="CP236" s="144">
        <f t="shared" si="32"/>
        <v>0</v>
      </c>
      <c r="CQ236" s="133" t="str">
        <f t="shared" si="33"/>
        <v xml:space="preserve"> </v>
      </c>
      <c r="CR236" s="164" t="str">
        <f>IFERROR(IF($M236='Progress check conditions'!$F$4,VLOOKUP($CQ236,'Progress check conditions'!$G$4:$H$6,2,TRUE),IF($M236='Progress check conditions'!$F$7,VLOOKUP($CQ236,'Progress check conditions'!$G$7:$H$9,2,TRUE),IF($M236='Progress check conditions'!$F$10,VLOOKUP($CQ236,'Progress check conditions'!$G$10:$H$12,2,TRUE),IF($M236='Progress check conditions'!$F$13,VLOOKUP($CQ236,'Progress check conditions'!$G$13:$H$15,2,TRUE),IF($M236='Progress check conditions'!$F$16,VLOOKUP($CQ236,'Progress check conditions'!$G$16:$H$18,2,TRUE),IF($M236='Progress check conditions'!$F$19,VLOOKUP($CQ236,'Progress check conditions'!$G$19:$H$21,2,TRUE),VLOOKUP($CQ236,'Progress check conditions'!$G$22:$H$24,2,TRUE))))))),"No judgement")</f>
        <v>No judgement</v>
      </c>
      <c r="CS236" s="115"/>
      <c r="CT236" s="116"/>
      <c r="CU236" s="117"/>
      <c r="CV236" s="1"/>
      <c r="CW236" s="5"/>
      <c r="CX236" s="8"/>
      <c r="CY236" s="6"/>
      <c r="CZ236" s="5"/>
      <c r="DA236" s="9"/>
      <c r="DB236" s="1"/>
      <c r="DC236" s="4"/>
      <c r="DD236" s="8"/>
      <c r="DE236" s="6"/>
      <c r="DF236" s="4"/>
      <c r="DG236" s="9"/>
      <c r="DH236" s="1"/>
      <c r="DI236" s="4"/>
      <c r="DJ236" s="8"/>
      <c r="DK236" s="6"/>
      <c r="DL236" s="4"/>
      <c r="DM236" s="9"/>
      <c r="DN236" s="1"/>
      <c r="DO236" s="3"/>
      <c r="DP236" s="7"/>
      <c r="DQ236" s="3"/>
      <c r="DR236" s="4"/>
      <c r="DS236" s="15"/>
      <c r="DT236" s="1"/>
      <c r="DU236" s="3"/>
      <c r="DV236" s="7"/>
      <c r="DW236" s="3"/>
      <c r="DX236" s="4"/>
      <c r="DY236" s="15"/>
      <c r="DZ236" s="1"/>
      <c r="EA236" s="3"/>
      <c r="EB236" s="7"/>
      <c r="EC236" s="3"/>
      <c r="ED236" s="4"/>
      <c r="EE236" s="15"/>
      <c r="EF236" s="130">
        <f>'Multipliers for tiers'!$I$4*SUM(CV236,CY236,DB236,DE236,DH236,DQ236,DN236,DT236,DK236,DW236,DZ236,EC236)+'Multipliers for tiers'!$I$5*SUM(CW236,CZ236,DC236,DF236,DI236,DR236,DO236,DU236,DL236,DX236,EA236,ED236)+'Multipliers for tiers'!$I$6*SUM(CX236,DA236,DD236,DG236,DJ236,DS236,DP236,DV236,DM236,DY236,EB236,EE236)</f>
        <v>0</v>
      </c>
      <c r="EG236" s="144">
        <f t="shared" si="34"/>
        <v>0</v>
      </c>
      <c r="EH236" s="133" t="str">
        <f t="shared" si="35"/>
        <v xml:space="preserve"> </v>
      </c>
      <c r="EI236" s="164" t="str">
        <f>IFERROR(IF($M236='Progress check conditions'!$J$4,VLOOKUP($EH236,'Progress check conditions'!$K$4:$L$6,2,TRUE),IF($M236='Progress check conditions'!$J$7,VLOOKUP($EH236,'Progress check conditions'!$K$7:$L$9,2,TRUE),IF($M236='Progress check conditions'!$J$10,VLOOKUP($EH236,'Progress check conditions'!$K$10:$L$12,2,TRUE),IF($M236='Progress check conditions'!$J$13,VLOOKUP($EH236,'Progress check conditions'!$K$13:$L$15,2,TRUE),IF($M236='Progress check conditions'!$J$16,VLOOKUP($EH236,'Progress check conditions'!$K$16:$L$18,2,TRUE),IF($M236='Progress check conditions'!$J$19,VLOOKUP($EH236,'Progress check conditions'!$K$19:$L$21,2,TRUE),VLOOKUP($EH236,'Progress check conditions'!$K$22:$L$24,2,TRUE))))))),"No judgement")</f>
        <v>No judgement</v>
      </c>
      <c r="EJ236" s="115"/>
      <c r="EK236" s="116"/>
      <c r="EL236" s="117"/>
      <c r="EM236" s="1"/>
      <c r="EN236" s="4"/>
      <c r="EO236" s="16"/>
      <c r="EP236" s="8"/>
      <c r="EQ236" s="6"/>
      <c r="ER236" s="6"/>
      <c r="ES236" s="6"/>
      <c r="ET236" s="5"/>
      <c r="EU236" s="1"/>
      <c r="EV236" s="4"/>
      <c r="EW236" s="16"/>
      <c r="EX236" s="8"/>
      <c r="EY236" s="6"/>
      <c r="EZ236" s="4"/>
      <c r="FA236" s="16"/>
      <c r="FB236" s="9"/>
      <c r="FC236" s="1"/>
      <c r="FD236" s="4"/>
      <c r="FE236" s="16"/>
      <c r="FF236" s="8"/>
      <c r="FG236" s="6"/>
      <c r="FH236" s="4"/>
      <c r="FI236" s="16"/>
      <c r="FJ236" s="9"/>
      <c r="FK236" s="1"/>
      <c r="FL236" s="4"/>
      <c r="FM236" s="16"/>
      <c r="FN236" s="7"/>
      <c r="FO236" s="3"/>
      <c r="FP236" s="5"/>
      <c r="FQ236" s="5"/>
      <c r="FR236" s="15"/>
      <c r="FS236" s="1"/>
      <c r="FT236" s="4"/>
      <c r="FU236" s="16"/>
      <c r="FV236" s="7"/>
      <c r="FW236" s="3"/>
      <c r="FX236" s="5"/>
      <c r="FY236" s="5"/>
      <c r="FZ236" s="15"/>
      <c r="GA236" s="1"/>
      <c r="GB236" s="4"/>
      <c r="GC236" s="4"/>
      <c r="GD236" s="7"/>
      <c r="GE236" s="3"/>
      <c r="GF236" s="5"/>
      <c r="GG236" s="5"/>
      <c r="GH236" s="15"/>
      <c r="GI236" s="130">
        <f>'Multipliers for tiers'!$L$4*SUM(EM236,EQ236,EU236,EY236,FC236,FG236,FK236,FO236,FS236,FW236,GA236,GE236)+'Multipliers for tiers'!$L$5*SUM(EN236,ER236,EV236,EZ236,FD236,FH236,FL236,FP236,FT236,FX236,GB236,GF236)+'Multipliers for tiers'!$L$6*SUM(EO236,ES236,EW236,FA236,FE236,FI236,FM236,FQ236,FU236,FY236,GC236,GG236)+'Multipliers for tiers'!$L$7*SUM(EP236,ET236,EX236,FB236,FF236,FJ236,FN236,FR236,FV236,FZ236,GD236,GH236)</f>
        <v>0</v>
      </c>
      <c r="GJ236" s="144">
        <f t="shared" si="36"/>
        <v>0</v>
      </c>
      <c r="GK236" s="136" t="str">
        <f t="shared" si="37"/>
        <v xml:space="preserve"> </v>
      </c>
      <c r="GL236" s="164" t="str">
        <f>IFERROR(IF($M236='Progress check conditions'!$N$4,VLOOKUP($GK236,'Progress check conditions'!$O$4:$P$6,2,TRUE),IF($M236='Progress check conditions'!$N$7,VLOOKUP($GK236,'Progress check conditions'!$O$7:$P$9,2,TRUE),IF($M236='Progress check conditions'!$N$10,VLOOKUP($GK236,'Progress check conditions'!$O$10:$P$12,2,TRUE),IF($M236='Progress check conditions'!$N$13,VLOOKUP($GK236,'Progress check conditions'!$O$13:$P$15,2,TRUE),IF($M236='Progress check conditions'!$N$16,VLOOKUP($GK236,'Progress check conditions'!$O$16:$P$18,2,TRUE),IF($M236='Progress check conditions'!$N$19,VLOOKUP($GK236,'Progress check conditions'!$O$19:$P$21,2,TRUE),VLOOKUP($GK236,'Progress check conditions'!$O$22:$P$24,2,TRUE))))))),"No judgement")</f>
        <v>No judgement</v>
      </c>
      <c r="GM236" s="115"/>
      <c r="GN236" s="116"/>
      <c r="GO236" s="117"/>
      <c r="GP236" s="1"/>
      <c r="GQ236" s="4"/>
      <c r="GR236" s="4"/>
      <c r="GS236" s="8"/>
      <c r="GT236" s="6"/>
      <c r="GU236" s="6"/>
      <c r="GV236" s="6"/>
      <c r="GW236" s="5"/>
      <c r="GX236" s="1"/>
      <c r="GY236" s="4"/>
      <c r="GZ236" s="4"/>
      <c r="HA236" s="8"/>
      <c r="HB236" s="6"/>
      <c r="HC236" s="4"/>
      <c r="HD236" s="4"/>
      <c r="HE236" s="9"/>
      <c r="HF236" s="1"/>
      <c r="HG236" s="4"/>
      <c r="HH236" s="4"/>
      <c r="HI236" s="8"/>
      <c r="HJ236" s="6"/>
      <c r="HK236" s="4"/>
      <c r="HL236" s="4"/>
      <c r="HM236" s="9"/>
      <c r="HN236" s="130">
        <f>'Multipliers for tiers'!$O$4*SUM(GP236,GT236,GX236,HB236,HF236,HJ236)+'Multipliers for tiers'!$O$5*SUM(GQ236,GU236,GY236,HC236,HG236,HK236)+'Multipliers for tiers'!$O$6*SUM(GR236,GV236,GZ236,HD236,HH236,HL236)+'Multipliers for tiers'!$O$7*SUM(GS236,GW236,HA236,HE236,HI236,HM236)</f>
        <v>0</v>
      </c>
      <c r="HO236" s="144">
        <f t="shared" si="38"/>
        <v>0</v>
      </c>
      <c r="HP236" s="136" t="str">
        <f t="shared" si="39"/>
        <v xml:space="preserve"> </v>
      </c>
      <c r="HQ236" s="164" t="str">
        <f>IFERROR(IF($M236='Progress check conditions'!$N$4,VLOOKUP($HP236,'Progress check conditions'!$S$4:$T$6,2,TRUE),IF($M236='Progress check conditions'!$N$7,VLOOKUP($HP236,'Progress check conditions'!$S$7:$T$9,2,TRUE),IF($M236='Progress check conditions'!$N$10,VLOOKUP($HP236,'Progress check conditions'!$S$10:$T$12,2,TRUE),IF($M236='Progress check conditions'!$N$13,VLOOKUP($HP236,'Progress check conditions'!$S$13:$T$15,2,TRUE),IF($M236='Progress check conditions'!$N$16,VLOOKUP($HP236,'Progress check conditions'!$S$16:$T$18,2,TRUE),IF($M236='Progress check conditions'!$N$19,VLOOKUP($HP236,'Progress check conditions'!$S$19:$T$21,2,TRUE),VLOOKUP($HP236,'Progress check conditions'!$S$22:$T$24,2,TRUE))))))),"No judgement")</f>
        <v>No judgement</v>
      </c>
      <c r="HR236" s="115"/>
      <c r="HS236" s="116"/>
      <c r="HT236" s="117"/>
    </row>
    <row r="237" spans="1:228" x14ac:dyDescent="0.3">
      <c r="A237" s="156"/>
      <c r="B237" s="110"/>
      <c r="C237" s="111"/>
      <c r="D237" s="109"/>
      <c r="E237" s="112"/>
      <c r="F237" s="112"/>
      <c r="G237" s="112"/>
      <c r="H237" s="112"/>
      <c r="I237" s="113"/>
      <c r="J237" s="109"/>
      <c r="K237" s="113"/>
      <c r="L237" s="118"/>
      <c r="M237" s="114"/>
      <c r="N237" s="1"/>
      <c r="O237" s="5"/>
      <c r="P237" s="8"/>
      <c r="Q237" s="6"/>
      <c r="R237" s="5"/>
      <c r="S237" s="9"/>
      <c r="T237" s="1"/>
      <c r="U237" s="4"/>
      <c r="V237" s="8"/>
      <c r="W237" s="6"/>
      <c r="X237" s="4"/>
      <c r="Y237" s="9"/>
      <c r="Z237" s="1"/>
      <c r="AA237" s="4"/>
      <c r="AB237" s="8"/>
      <c r="AC237" s="6"/>
      <c r="AD237" s="4"/>
      <c r="AE237" s="9"/>
      <c r="AF237" s="1"/>
      <c r="AG237" s="3"/>
      <c r="AH237" s="7"/>
      <c r="AI237" s="3"/>
      <c r="AJ237" s="4"/>
      <c r="AK237" s="15"/>
      <c r="AL237" s="1"/>
      <c r="AM237" s="3"/>
      <c r="AN237" s="7"/>
      <c r="AO237" s="3"/>
      <c r="AP237" s="4"/>
      <c r="AQ237" s="15"/>
      <c r="AR237" s="1"/>
      <c r="AS237" s="3"/>
      <c r="AT237" s="43"/>
      <c r="AU237" s="130">
        <f>'Multipliers for tiers'!$C$4*SUM(N237,Q237,T237,W237,AF237,AC237,AI237,Z237,AL237,AO237,AR237)+'Multipliers for tiers'!$C$5*SUM(O237,R237,U237,X237,AG237,AD237,AJ237,AA237,AM237,AP237,AS237)+'Multipliers for tiers'!$C$6*SUM(P237,S237,V237,Y237,AH237,AE237,AK237,AB237,AN237,AQ237,AT237)</f>
        <v>0</v>
      </c>
      <c r="AV237" s="141">
        <f t="shared" si="30"/>
        <v>0</v>
      </c>
      <c r="AW237" s="151" t="str">
        <f t="shared" si="31"/>
        <v xml:space="preserve"> </v>
      </c>
      <c r="AX237" s="164" t="str">
        <f>IFERROR(IF($M237='Progress check conditions'!$B$4,VLOOKUP($AW237,'Progress check conditions'!$C$4:$D$6,2,TRUE),IF($M237='Progress check conditions'!$B$7,VLOOKUP($AW237,'Progress check conditions'!$C$7:$D$9,2,TRUE),IF($M237='Progress check conditions'!$B$10,VLOOKUP($AW237,'Progress check conditions'!$C$10:$D$12,2,TRUE),IF($M237='Progress check conditions'!$B$13,VLOOKUP($AW237,'Progress check conditions'!$C$13:$D$15,2,TRUE),IF($M237='Progress check conditions'!$B$16,VLOOKUP($AW237,'Progress check conditions'!$C$16:$D$18,2,TRUE),IF($M237='Progress check conditions'!$B$19,VLOOKUP($AW237,'Progress check conditions'!$C$19:$D$21,2,TRUE),VLOOKUP($AW237,'Progress check conditions'!$C$22:$D$24,2,TRUE))))))),"No judgement")</f>
        <v>No judgement</v>
      </c>
      <c r="AY237" s="115"/>
      <c r="AZ237" s="116"/>
      <c r="BA237" s="117"/>
      <c r="BB237" s="6"/>
      <c r="BC237" s="5"/>
      <c r="BD237" s="8"/>
      <c r="BE237" s="6"/>
      <c r="BF237" s="5"/>
      <c r="BG237" s="9"/>
      <c r="BH237" s="1"/>
      <c r="BI237" s="4"/>
      <c r="BJ237" s="8"/>
      <c r="BK237" s="6"/>
      <c r="BL237" s="4"/>
      <c r="BM237" s="9"/>
      <c r="BN237" s="1"/>
      <c r="BO237" s="4"/>
      <c r="BP237" s="8"/>
      <c r="BQ237" s="6"/>
      <c r="BR237" s="4"/>
      <c r="BS237" s="9"/>
      <c r="BT237" s="1"/>
      <c r="BU237" s="3"/>
      <c r="BV237" s="7"/>
      <c r="BW237" s="3"/>
      <c r="BX237" s="4"/>
      <c r="BY237" s="15"/>
      <c r="BZ237" s="1"/>
      <c r="CA237" s="3"/>
      <c r="CB237" s="7"/>
      <c r="CC237" s="3"/>
      <c r="CD237" s="4"/>
      <c r="CE237" s="15"/>
      <c r="CF237" s="1"/>
      <c r="CG237" s="3"/>
      <c r="CH237" s="7"/>
      <c r="CI237" s="2"/>
      <c r="CJ237" s="4"/>
      <c r="CK237" s="19"/>
      <c r="CL237" s="3"/>
      <c r="CM237" s="4"/>
      <c r="CN237" s="15"/>
      <c r="CO237" s="130">
        <f>'Multipliers for tiers'!$F$4*SUM(BB237,BE237,BH237,BK237,BN237,BQ237,BZ237,BW237,CC237,BT237,CF237,CI237,CL237)+'Multipliers for tiers'!$F$5*SUM(BC237,BF237,BI237,BL237,BO237,BR237,CA237,BX237,CD237,BU237,CG237,CJ237,CM237)+'Multipliers for tiers'!$F$6*SUM(BD237,BG237,BJ237,BM237,BP237,BS237,CB237,BY237,CE237,BV237,CH237,CK237,CN237)</f>
        <v>0</v>
      </c>
      <c r="CP237" s="144">
        <f t="shared" si="32"/>
        <v>0</v>
      </c>
      <c r="CQ237" s="133" t="str">
        <f t="shared" si="33"/>
        <v xml:space="preserve"> </v>
      </c>
      <c r="CR237" s="164" t="str">
        <f>IFERROR(IF($M237='Progress check conditions'!$F$4,VLOOKUP($CQ237,'Progress check conditions'!$G$4:$H$6,2,TRUE),IF($M237='Progress check conditions'!$F$7,VLOOKUP($CQ237,'Progress check conditions'!$G$7:$H$9,2,TRUE),IF($M237='Progress check conditions'!$F$10,VLOOKUP($CQ237,'Progress check conditions'!$G$10:$H$12,2,TRUE),IF($M237='Progress check conditions'!$F$13,VLOOKUP($CQ237,'Progress check conditions'!$G$13:$H$15,2,TRUE),IF($M237='Progress check conditions'!$F$16,VLOOKUP($CQ237,'Progress check conditions'!$G$16:$H$18,2,TRUE),IF($M237='Progress check conditions'!$F$19,VLOOKUP($CQ237,'Progress check conditions'!$G$19:$H$21,2,TRUE),VLOOKUP($CQ237,'Progress check conditions'!$G$22:$H$24,2,TRUE))))))),"No judgement")</f>
        <v>No judgement</v>
      </c>
      <c r="CS237" s="115"/>
      <c r="CT237" s="116"/>
      <c r="CU237" s="117"/>
      <c r="CV237" s="1"/>
      <c r="CW237" s="5"/>
      <c r="CX237" s="8"/>
      <c r="CY237" s="6"/>
      <c r="CZ237" s="5"/>
      <c r="DA237" s="9"/>
      <c r="DB237" s="1"/>
      <c r="DC237" s="4"/>
      <c r="DD237" s="8"/>
      <c r="DE237" s="6"/>
      <c r="DF237" s="4"/>
      <c r="DG237" s="9"/>
      <c r="DH237" s="1"/>
      <c r="DI237" s="4"/>
      <c r="DJ237" s="8"/>
      <c r="DK237" s="6"/>
      <c r="DL237" s="4"/>
      <c r="DM237" s="9"/>
      <c r="DN237" s="1"/>
      <c r="DO237" s="3"/>
      <c r="DP237" s="7"/>
      <c r="DQ237" s="3"/>
      <c r="DR237" s="4"/>
      <c r="DS237" s="15"/>
      <c r="DT237" s="1"/>
      <c r="DU237" s="3"/>
      <c r="DV237" s="7"/>
      <c r="DW237" s="3"/>
      <c r="DX237" s="4"/>
      <c r="DY237" s="15"/>
      <c r="DZ237" s="1"/>
      <c r="EA237" s="3"/>
      <c r="EB237" s="7"/>
      <c r="EC237" s="3"/>
      <c r="ED237" s="4"/>
      <c r="EE237" s="15"/>
      <c r="EF237" s="130">
        <f>'Multipliers for tiers'!$I$4*SUM(CV237,CY237,DB237,DE237,DH237,DQ237,DN237,DT237,DK237,DW237,DZ237,EC237)+'Multipliers for tiers'!$I$5*SUM(CW237,CZ237,DC237,DF237,DI237,DR237,DO237,DU237,DL237,DX237,EA237,ED237)+'Multipliers for tiers'!$I$6*SUM(CX237,DA237,DD237,DG237,DJ237,DS237,DP237,DV237,DM237,DY237,EB237,EE237)</f>
        <v>0</v>
      </c>
      <c r="EG237" s="144">
        <f t="shared" si="34"/>
        <v>0</v>
      </c>
      <c r="EH237" s="133" t="str">
        <f t="shared" si="35"/>
        <v xml:space="preserve"> </v>
      </c>
      <c r="EI237" s="164" t="str">
        <f>IFERROR(IF($M237='Progress check conditions'!$J$4,VLOOKUP($EH237,'Progress check conditions'!$K$4:$L$6,2,TRUE),IF($M237='Progress check conditions'!$J$7,VLOOKUP($EH237,'Progress check conditions'!$K$7:$L$9,2,TRUE),IF($M237='Progress check conditions'!$J$10,VLOOKUP($EH237,'Progress check conditions'!$K$10:$L$12,2,TRUE),IF($M237='Progress check conditions'!$J$13,VLOOKUP($EH237,'Progress check conditions'!$K$13:$L$15,2,TRUE),IF($M237='Progress check conditions'!$J$16,VLOOKUP($EH237,'Progress check conditions'!$K$16:$L$18,2,TRUE),IF($M237='Progress check conditions'!$J$19,VLOOKUP($EH237,'Progress check conditions'!$K$19:$L$21,2,TRUE),VLOOKUP($EH237,'Progress check conditions'!$K$22:$L$24,2,TRUE))))))),"No judgement")</f>
        <v>No judgement</v>
      </c>
      <c r="EJ237" s="115"/>
      <c r="EK237" s="116"/>
      <c r="EL237" s="117"/>
      <c r="EM237" s="1"/>
      <c r="EN237" s="4"/>
      <c r="EO237" s="16"/>
      <c r="EP237" s="8"/>
      <c r="EQ237" s="6"/>
      <c r="ER237" s="6"/>
      <c r="ES237" s="6"/>
      <c r="ET237" s="5"/>
      <c r="EU237" s="1"/>
      <c r="EV237" s="4"/>
      <c r="EW237" s="16"/>
      <c r="EX237" s="8"/>
      <c r="EY237" s="6"/>
      <c r="EZ237" s="4"/>
      <c r="FA237" s="16"/>
      <c r="FB237" s="9"/>
      <c r="FC237" s="1"/>
      <c r="FD237" s="4"/>
      <c r="FE237" s="16"/>
      <c r="FF237" s="8"/>
      <c r="FG237" s="6"/>
      <c r="FH237" s="4"/>
      <c r="FI237" s="16"/>
      <c r="FJ237" s="9"/>
      <c r="FK237" s="1"/>
      <c r="FL237" s="4"/>
      <c r="FM237" s="16"/>
      <c r="FN237" s="7"/>
      <c r="FO237" s="3"/>
      <c r="FP237" s="5"/>
      <c r="FQ237" s="5"/>
      <c r="FR237" s="15"/>
      <c r="FS237" s="1"/>
      <c r="FT237" s="4"/>
      <c r="FU237" s="16"/>
      <c r="FV237" s="7"/>
      <c r="FW237" s="3"/>
      <c r="FX237" s="5"/>
      <c r="FY237" s="5"/>
      <c r="FZ237" s="15"/>
      <c r="GA237" s="1"/>
      <c r="GB237" s="4"/>
      <c r="GC237" s="4"/>
      <c r="GD237" s="7"/>
      <c r="GE237" s="3"/>
      <c r="GF237" s="5"/>
      <c r="GG237" s="5"/>
      <c r="GH237" s="15"/>
      <c r="GI237" s="130">
        <f>'Multipliers for tiers'!$L$4*SUM(EM237,EQ237,EU237,EY237,FC237,FG237,FK237,FO237,FS237,FW237,GA237,GE237)+'Multipliers for tiers'!$L$5*SUM(EN237,ER237,EV237,EZ237,FD237,FH237,FL237,FP237,FT237,FX237,GB237,GF237)+'Multipliers for tiers'!$L$6*SUM(EO237,ES237,EW237,FA237,FE237,FI237,FM237,FQ237,FU237,FY237,GC237,GG237)+'Multipliers for tiers'!$L$7*SUM(EP237,ET237,EX237,FB237,FF237,FJ237,FN237,FR237,FV237,FZ237,GD237,GH237)</f>
        <v>0</v>
      </c>
      <c r="GJ237" s="144">
        <f t="shared" si="36"/>
        <v>0</v>
      </c>
      <c r="GK237" s="136" t="str">
        <f t="shared" si="37"/>
        <v xml:space="preserve"> </v>
      </c>
      <c r="GL237" s="164" t="str">
        <f>IFERROR(IF($M237='Progress check conditions'!$N$4,VLOOKUP($GK237,'Progress check conditions'!$O$4:$P$6,2,TRUE),IF($M237='Progress check conditions'!$N$7,VLOOKUP($GK237,'Progress check conditions'!$O$7:$P$9,2,TRUE),IF($M237='Progress check conditions'!$N$10,VLOOKUP($GK237,'Progress check conditions'!$O$10:$P$12,2,TRUE),IF($M237='Progress check conditions'!$N$13,VLOOKUP($GK237,'Progress check conditions'!$O$13:$P$15,2,TRUE),IF($M237='Progress check conditions'!$N$16,VLOOKUP($GK237,'Progress check conditions'!$O$16:$P$18,2,TRUE),IF($M237='Progress check conditions'!$N$19,VLOOKUP($GK237,'Progress check conditions'!$O$19:$P$21,2,TRUE),VLOOKUP($GK237,'Progress check conditions'!$O$22:$P$24,2,TRUE))))))),"No judgement")</f>
        <v>No judgement</v>
      </c>
      <c r="GM237" s="115"/>
      <c r="GN237" s="116"/>
      <c r="GO237" s="117"/>
      <c r="GP237" s="1"/>
      <c r="GQ237" s="4"/>
      <c r="GR237" s="4"/>
      <c r="GS237" s="8"/>
      <c r="GT237" s="6"/>
      <c r="GU237" s="6"/>
      <c r="GV237" s="6"/>
      <c r="GW237" s="5"/>
      <c r="GX237" s="1"/>
      <c r="GY237" s="4"/>
      <c r="GZ237" s="4"/>
      <c r="HA237" s="8"/>
      <c r="HB237" s="6"/>
      <c r="HC237" s="4"/>
      <c r="HD237" s="4"/>
      <c r="HE237" s="9"/>
      <c r="HF237" s="1"/>
      <c r="HG237" s="4"/>
      <c r="HH237" s="4"/>
      <c r="HI237" s="8"/>
      <c r="HJ237" s="6"/>
      <c r="HK237" s="4"/>
      <c r="HL237" s="4"/>
      <c r="HM237" s="9"/>
      <c r="HN237" s="130">
        <f>'Multipliers for tiers'!$O$4*SUM(GP237,GT237,GX237,HB237,HF237,HJ237)+'Multipliers for tiers'!$O$5*SUM(GQ237,GU237,GY237,HC237,HG237,HK237)+'Multipliers for tiers'!$O$6*SUM(GR237,GV237,GZ237,HD237,HH237,HL237)+'Multipliers for tiers'!$O$7*SUM(GS237,GW237,HA237,HE237,HI237,HM237)</f>
        <v>0</v>
      </c>
      <c r="HO237" s="144">
        <f t="shared" si="38"/>
        <v>0</v>
      </c>
      <c r="HP237" s="136" t="str">
        <f t="shared" si="39"/>
        <v xml:space="preserve"> </v>
      </c>
      <c r="HQ237" s="164" t="str">
        <f>IFERROR(IF($M237='Progress check conditions'!$N$4,VLOOKUP($HP237,'Progress check conditions'!$S$4:$T$6,2,TRUE),IF($M237='Progress check conditions'!$N$7,VLOOKUP($HP237,'Progress check conditions'!$S$7:$T$9,2,TRUE),IF($M237='Progress check conditions'!$N$10,VLOOKUP($HP237,'Progress check conditions'!$S$10:$T$12,2,TRUE),IF($M237='Progress check conditions'!$N$13,VLOOKUP($HP237,'Progress check conditions'!$S$13:$T$15,2,TRUE),IF($M237='Progress check conditions'!$N$16,VLOOKUP($HP237,'Progress check conditions'!$S$16:$T$18,2,TRUE),IF($M237='Progress check conditions'!$N$19,VLOOKUP($HP237,'Progress check conditions'!$S$19:$T$21,2,TRUE),VLOOKUP($HP237,'Progress check conditions'!$S$22:$T$24,2,TRUE))))))),"No judgement")</f>
        <v>No judgement</v>
      </c>
      <c r="HR237" s="115"/>
      <c r="HS237" s="116"/>
      <c r="HT237" s="117"/>
    </row>
    <row r="238" spans="1:228" x14ac:dyDescent="0.3">
      <c r="A238" s="156"/>
      <c r="B238" s="110"/>
      <c r="C238" s="111"/>
      <c r="D238" s="109"/>
      <c r="E238" s="112"/>
      <c r="F238" s="112"/>
      <c r="G238" s="112"/>
      <c r="H238" s="112"/>
      <c r="I238" s="113"/>
      <c r="J238" s="109"/>
      <c r="K238" s="113"/>
      <c r="L238" s="118"/>
      <c r="M238" s="114"/>
      <c r="N238" s="1"/>
      <c r="O238" s="5"/>
      <c r="P238" s="8"/>
      <c r="Q238" s="6"/>
      <c r="R238" s="5"/>
      <c r="S238" s="9"/>
      <c r="T238" s="1"/>
      <c r="U238" s="4"/>
      <c r="V238" s="8"/>
      <c r="W238" s="6"/>
      <c r="X238" s="4"/>
      <c r="Y238" s="9"/>
      <c r="Z238" s="1"/>
      <c r="AA238" s="4"/>
      <c r="AB238" s="8"/>
      <c r="AC238" s="6"/>
      <c r="AD238" s="4"/>
      <c r="AE238" s="9"/>
      <c r="AF238" s="1"/>
      <c r="AG238" s="3"/>
      <c r="AH238" s="7"/>
      <c r="AI238" s="3"/>
      <c r="AJ238" s="4"/>
      <c r="AK238" s="15"/>
      <c r="AL238" s="1"/>
      <c r="AM238" s="3"/>
      <c r="AN238" s="7"/>
      <c r="AO238" s="3"/>
      <c r="AP238" s="4"/>
      <c r="AQ238" s="15"/>
      <c r="AR238" s="1"/>
      <c r="AS238" s="3"/>
      <c r="AT238" s="43"/>
      <c r="AU238" s="130">
        <f>'Multipliers for tiers'!$C$4*SUM(N238,Q238,T238,W238,AF238,AC238,AI238,Z238,AL238,AO238,AR238)+'Multipliers for tiers'!$C$5*SUM(O238,R238,U238,X238,AG238,AD238,AJ238,AA238,AM238,AP238,AS238)+'Multipliers for tiers'!$C$6*SUM(P238,S238,V238,Y238,AH238,AE238,AK238,AB238,AN238,AQ238,AT238)</f>
        <v>0</v>
      </c>
      <c r="AV238" s="141">
        <f t="shared" si="30"/>
        <v>0</v>
      </c>
      <c r="AW238" s="151" t="str">
        <f t="shared" si="31"/>
        <v xml:space="preserve"> </v>
      </c>
      <c r="AX238" s="164" t="str">
        <f>IFERROR(IF($M238='Progress check conditions'!$B$4,VLOOKUP($AW238,'Progress check conditions'!$C$4:$D$6,2,TRUE),IF($M238='Progress check conditions'!$B$7,VLOOKUP($AW238,'Progress check conditions'!$C$7:$D$9,2,TRUE),IF($M238='Progress check conditions'!$B$10,VLOOKUP($AW238,'Progress check conditions'!$C$10:$D$12,2,TRUE),IF($M238='Progress check conditions'!$B$13,VLOOKUP($AW238,'Progress check conditions'!$C$13:$D$15,2,TRUE),IF($M238='Progress check conditions'!$B$16,VLOOKUP($AW238,'Progress check conditions'!$C$16:$D$18,2,TRUE),IF($M238='Progress check conditions'!$B$19,VLOOKUP($AW238,'Progress check conditions'!$C$19:$D$21,2,TRUE),VLOOKUP($AW238,'Progress check conditions'!$C$22:$D$24,2,TRUE))))))),"No judgement")</f>
        <v>No judgement</v>
      </c>
      <c r="AY238" s="115"/>
      <c r="AZ238" s="116"/>
      <c r="BA238" s="117"/>
      <c r="BB238" s="6"/>
      <c r="BC238" s="5"/>
      <c r="BD238" s="8"/>
      <c r="BE238" s="6"/>
      <c r="BF238" s="5"/>
      <c r="BG238" s="9"/>
      <c r="BH238" s="1"/>
      <c r="BI238" s="4"/>
      <c r="BJ238" s="8"/>
      <c r="BK238" s="6"/>
      <c r="BL238" s="4"/>
      <c r="BM238" s="9"/>
      <c r="BN238" s="1"/>
      <c r="BO238" s="4"/>
      <c r="BP238" s="8"/>
      <c r="BQ238" s="6"/>
      <c r="BR238" s="4"/>
      <c r="BS238" s="9"/>
      <c r="BT238" s="1"/>
      <c r="BU238" s="3"/>
      <c r="BV238" s="7"/>
      <c r="BW238" s="3"/>
      <c r="BX238" s="4"/>
      <c r="BY238" s="15"/>
      <c r="BZ238" s="1"/>
      <c r="CA238" s="3"/>
      <c r="CB238" s="7"/>
      <c r="CC238" s="3"/>
      <c r="CD238" s="4"/>
      <c r="CE238" s="15"/>
      <c r="CF238" s="1"/>
      <c r="CG238" s="3"/>
      <c r="CH238" s="7"/>
      <c r="CI238" s="2"/>
      <c r="CJ238" s="4"/>
      <c r="CK238" s="19"/>
      <c r="CL238" s="3"/>
      <c r="CM238" s="4"/>
      <c r="CN238" s="15"/>
      <c r="CO238" s="130">
        <f>'Multipliers for tiers'!$F$4*SUM(BB238,BE238,BH238,BK238,BN238,BQ238,BZ238,BW238,CC238,BT238,CF238,CI238,CL238)+'Multipliers for tiers'!$F$5*SUM(BC238,BF238,BI238,BL238,BO238,BR238,CA238,BX238,CD238,BU238,CG238,CJ238,CM238)+'Multipliers for tiers'!$F$6*SUM(BD238,BG238,BJ238,BM238,BP238,BS238,CB238,BY238,CE238,BV238,CH238,CK238,CN238)</f>
        <v>0</v>
      </c>
      <c r="CP238" s="144">
        <f t="shared" si="32"/>
        <v>0</v>
      </c>
      <c r="CQ238" s="133" t="str">
        <f t="shared" si="33"/>
        <v xml:space="preserve"> </v>
      </c>
      <c r="CR238" s="164" t="str">
        <f>IFERROR(IF($M238='Progress check conditions'!$F$4,VLOOKUP($CQ238,'Progress check conditions'!$G$4:$H$6,2,TRUE),IF($M238='Progress check conditions'!$F$7,VLOOKUP($CQ238,'Progress check conditions'!$G$7:$H$9,2,TRUE),IF($M238='Progress check conditions'!$F$10,VLOOKUP($CQ238,'Progress check conditions'!$G$10:$H$12,2,TRUE),IF($M238='Progress check conditions'!$F$13,VLOOKUP($CQ238,'Progress check conditions'!$G$13:$H$15,2,TRUE),IF($M238='Progress check conditions'!$F$16,VLOOKUP($CQ238,'Progress check conditions'!$G$16:$H$18,2,TRUE),IF($M238='Progress check conditions'!$F$19,VLOOKUP($CQ238,'Progress check conditions'!$G$19:$H$21,2,TRUE),VLOOKUP($CQ238,'Progress check conditions'!$G$22:$H$24,2,TRUE))))))),"No judgement")</f>
        <v>No judgement</v>
      </c>
      <c r="CS238" s="115"/>
      <c r="CT238" s="116"/>
      <c r="CU238" s="117"/>
      <c r="CV238" s="1"/>
      <c r="CW238" s="5"/>
      <c r="CX238" s="8"/>
      <c r="CY238" s="6"/>
      <c r="CZ238" s="5"/>
      <c r="DA238" s="9"/>
      <c r="DB238" s="1"/>
      <c r="DC238" s="4"/>
      <c r="DD238" s="8"/>
      <c r="DE238" s="6"/>
      <c r="DF238" s="4"/>
      <c r="DG238" s="9"/>
      <c r="DH238" s="1"/>
      <c r="DI238" s="4"/>
      <c r="DJ238" s="8"/>
      <c r="DK238" s="6"/>
      <c r="DL238" s="4"/>
      <c r="DM238" s="9"/>
      <c r="DN238" s="1"/>
      <c r="DO238" s="3"/>
      <c r="DP238" s="7"/>
      <c r="DQ238" s="3"/>
      <c r="DR238" s="4"/>
      <c r="DS238" s="15"/>
      <c r="DT238" s="1"/>
      <c r="DU238" s="3"/>
      <c r="DV238" s="7"/>
      <c r="DW238" s="3"/>
      <c r="DX238" s="4"/>
      <c r="DY238" s="15"/>
      <c r="DZ238" s="1"/>
      <c r="EA238" s="3"/>
      <c r="EB238" s="7"/>
      <c r="EC238" s="3"/>
      <c r="ED238" s="4"/>
      <c r="EE238" s="15"/>
      <c r="EF238" s="130">
        <f>'Multipliers for tiers'!$I$4*SUM(CV238,CY238,DB238,DE238,DH238,DQ238,DN238,DT238,DK238,DW238,DZ238,EC238)+'Multipliers for tiers'!$I$5*SUM(CW238,CZ238,DC238,DF238,DI238,DR238,DO238,DU238,DL238,DX238,EA238,ED238)+'Multipliers for tiers'!$I$6*SUM(CX238,DA238,DD238,DG238,DJ238,DS238,DP238,DV238,DM238,DY238,EB238,EE238)</f>
        <v>0</v>
      </c>
      <c r="EG238" s="144">
        <f t="shared" si="34"/>
        <v>0</v>
      </c>
      <c r="EH238" s="133" t="str">
        <f t="shared" si="35"/>
        <v xml:space="preserve"> </v>
      </c>
      <c r="EI238" s="164" t="str">
        <f>IFERROR(IF($M238='Progress check conditions'!$J$4,VLOOKUP($EH238,'Progress check conditions'!$K$4:$L$6,2,TRUE),IF($M238='Progress check conditions'!$J$7,VLOOKUP($EH238,'Progress check conditions'!$K$7:$L$9,2,TRUE),IF($M238='Progress check conditions'!$J$10,VLOOKUP($EH238,'Progress check conditions'!$K$10:$L$12,2,TRUE),IF($M238='Progress check conditions'!$J$13,VLOOKUP($EH238,'Progress check conditions'!$K$13:$L$15,2,TRUE),IF($M238='Progress check conditions'!$J$16,VLOOKUP($EH238,'Progress check conditions'!$K$16:$L$18,2,TRUE),IF($M238='Progress check conditions'!$J$19,VLOOKUP($EH238,'Progress check conditions'!$K$19:$L$21,2,TRUE),VLOOKUP($EH238,'Progress check conditions'!$K$22:$L$24,2,TRUE))))))),"No judgement")</f>
        <v>No judgement</v>
      </c>
      <c r="EJ238" s="115"/>
      <c r="EK238" s="116"/>
      <c r="EL238" s="117"/>
      <c r="EM238" s="1"/>
      <c r="EN238" s="4"/>
      <c r="EO238" s="16"/>
      <c r="EP238" s="8"/>
      <c r="EQ238" s="6"/>
      <c r="ER238" s="6"/>
      <c r="ES238" s="6"/>
      <c r="ET238" s="5"/>
      <c r="EU238" s="1"/>
      <c r="EV238" s="4"/>
      <c r="EW238" s="16"/>
      <c r="EX238" s="8"/>
      <c r="EY238" s="6"/>
      <c r="EZ238" s="4"/>
      <c r="FA238" s="16"/>
      <c r="FB238" s="9"/>
      <c r="FC238" s="1"/>
      <c r="FD238" s="4"/>
      <c r="FE238" s="16"/>
      <c r="FF238" s="8"/>
      <c r="FG238" s="6"/>
      <c r="FH238" s="4"/>
      <c r="FI238" s="16"/>
      <c r="FJ238" s="9"/>
      <c r="FK238" s="1"/>
      <c r="FL238" s="4"/>
      <c r="FM238" s="16"/>
      <c r="FN238" s="7"/>
      <c r="FO238" s="3"/>
      <c r="FP238" s="5"/>
      <c r="FQ238" s="5"/>
      <c r="FR238" s="15"/>
      <c r="FS238" s="1"/>
      <c r="FT238" s="4"/>
      <c r="FU238" s="16"/>
      <c r="FV238" s="7"/>
      <c r="FW238" s="3"/>
      <c r="FX238" s="5"/>
      <c r="FY238" s="5"/>
      <c r="FZ238" s="15"/>
      <c r="GA238" s="1"/>
      <c r="GB238" s="4"/>
      <c r="GC238" s="4"/>
      <c r="GD238" s="7"/>
      <c r="GE238" s="3"/>
      <c r="GF238" s="5"/>
      <c r="GG238" s="5"/>
      <c r="GH238" s="15"/>
      <c r="GI238" s="130">
        <f>'Multipliers for tiers'!$L$4*SUM(EM238,EQ238,EU238,EY238,FC238,FG238,FK238,FO238,FS238,FW238,GA238,GE238)+'Multipliers for tiers'!$L$5*SUM(EN238,ER238,EV238,EZ238,FD238,FH238,FL238,FP238,FT238,FX238,GB238,GF238)+'Multipliers for tiers'!$L$6*SUM(EO238,ES238,EW238,FA238,FE238,FI238,FM238,FQ238,FU238,FY238,GC238,GG238)+'Multipliers for tiers'!$L$7*SUM(EP238,ET238,EX238,FB238,FF238,FJ238,FN238,FR238,FV238,FZ238,GD238,GH238)</f>
        <v>0</v>
      </c>
      <c r="GJ238" s="144">
        <f t="shared" si="36"/>
        <v>0</v>
      </c>
      <c r="GK238" s="136" t="str">
        <f t="shared" si="37"/>
        <v xml:space="preserve"> </v>
      </c>
      <c r="GL238" s="164" t="str">
        <f>IFERROR(IF($M238='Progress check conditions'!$N$4,VLOOKUP($GK238,'Progress check conditions'!$O$4:$P$6,2,TRUE),IF($M238='Progress check conditions'!$N$7,VLOOKUP($GK238,'Progress check conditions'!$O$7:$P$9,2,TRUE),IF($M238='Progress check conditions'!$N$10,VLOOKUP($GK238,'Progress check conditions'!$O$10:$P$12,2,TRUE),IF($M238='Progress check conditions'!$N$13,VLOOKUP($GK238,'Progress check conditions'!$O$13:$P$15,2,TRUE),IF($M238='Progress check conditions'!$N$16,VLOOKUP($GK238,'Progress check conditions'!$O$16:$P$18,2,TRUE),IF($M238='Progress check conditions'!$N$19,VLOOKUP($GK238,'Progress check conditions'!$O$19:$P$21,2,TRUE),VLOOKUP($GK238,'Progress check conditions'!$O$22:$P$24,2,TRUE))))))),"No judgement")</f>
        <v>No judgement</v>
      </c>
      <c r="GM238" s="115"/>
      <c r="GN238" s="116"/>
      <c r="GO238" s="117"/>
      <c r="GP238" s="1"/>
      <c r="GQ238" s="4"/>
      <c r="GR238" s="4"/>
      <c r="GS238" s="8"/>
      <c r="GT238" s="6"/>
      <c r="GU238" s="6"/>
      <c r="GV238" s="6"/>
      <c r="GW238" s="5"/>
      <c r="GX238" s="1"/>
      <c r="GY238" s="4"/>
      <c r="GZ238" s="4"/>
      <c r="HA238" s="8"/>
      <c r="HB238" s="6"/>
      <c r="HC238" s="4"/>
      <c r="HD238" s="4"/>
      <c r="HE238" s="9"/>
      <c r="HF238" s="1"/>
      <c r="HG238" s="4"/>
      <c r="HH238" s="4"/>
      <c r="HI238" s="8"/>
      <c r="HJ238" s="6"/>
      <c r="HK238" s="4"/>
      <c r="HL238" s="4"/>
      <c r="HM238" s="9"/>
      <c r="HN238" s="130">
        <f>'Multipliers for tiers'!$O$4*SUM(GP238,GT238,GX238,HB238,HF238,HJ238)+'Multipliers for tiers'!$O$5*SUM(GQ238,GU238,GY238,HC238,HG238,HK238)+'Multipliers for tiers'!$O$6*SUM(GR238,GV238,GZ238,HD238,HH238,HL238)+'Multipliers for tiers'!$O$7*SUM(GS238,GW238,HA238,HE238,HI238,HM238)</f>
        <v>0</v>
      </c>
      <c r="HO238" s="144">
        <f t="shared" si="38"/>
        <v>0</v>
      </c>
      <c r="HP238" s="136" t="str">
        <f t="shared" si="39"/>
        <v xml:space="preserve"> </v>
      </c>
      <c r="HQ238" s="164" t="str">
        <f>IFERROR(IF($M238='Progress check conditions'!$N$4,VLOOKUP($HP238,'Progress check conditions'!$S$4:$T$6,2,TRUE),IF($M238='Progress check conditions'!$N$7,VLOOKUP($HP238,'Progress check conditions'!$S$7:$T$9,2,TRUE),IF($M238='Progress check conditions'!$N$10,VLOOKUP($HP238,'Progress check conditions'!$S$10:$T$12,2,TRUE),IF($M238='Progress check conditions'!$N$13,VLOOKUP($HP238,'Progress check conditions'!$S$13:$T$15,2,TRUE),IF($M238='Progress check conditions'!$N$16,VLOOKUP($HP238,'Progress check conditions'!$S$16:$T$18,2,TRUE),IF($M238='Progress check conditions'!$N$19,VLOOKUP($HP238,'Progress check conditions'!$S$19:$T$21,2,TRUE),VLOOKUP($HP238,'Progress check conditions'!$S$22:$T$24,2,TRUE))))))),"No judgement")</f>
        <v>No judgement</v>
      </c>
      <c r="HR238" s="115"/>
      <c r="HS238" s="116"/>
      <c r="HT238" s="117"/>
    </row>
    <row r="239" spans="1:228" x14ac:dyDescent="0.3">
      <c r="A239" s="156"/>
      <c r="B239" s="110"/>
      <c r="C239" s="111"/>
      <c r="D239" s="109"/>
      <c r="E239" s="112"/>
      <c r="F239" s="112"/>
      <c r="G239" s="112"/>
      <c r="H239" s="112"/>
      <c r="I239" s="113"/>
      <c r="J239" s="109"/>
      <c r="K239" s="113"/>
      <c r="L239" s="118"/>
      <c r="M239" s="114"/>
      <c r="N239" s="1"/>
      <c r="O239" s="5"/>
      <c r="P239" s="8"/>
      <c r="Q239" s="6"/>
      <c r="R239" s="5"/>
      <c r="S239" s="9"/>
      <c r="T239" s="1"/>
      <c r="U239" s="4"/>
      <c r="V239" s="8"/>
      <c r="W239" s="6"/>
      <c r="X239" s="4"/>
      <c r="Y239" s="9"/>
      <c r="Z239" s="1"/>
      <c r="AA239" s="4"/>
      <c r="AB239" s="8"/>
      <c r="AC239" s="6"/>
      <c r="AD239" s="4"/>
      <c r="AE239" s="9"/>
      <c r="AF239" s="1"/>
      <c r="AG239" s="3"/>
      <c r="AH239" s="7"/>
      <c r="AI239" s="3"/>
      <c r="AJ239" s="4"/>
      <c r="AK239" s="15"/>
      <c r="AL239" s="1"/>
      <c r="AM239" s="3"/>
      <c r="AN239" s="7"/>
      <c r="AO239" s="3"/>
      <c r="AP239" s="4"/>
      <c r="AQ239" s="15"/>
      <c r="AR239" s="1"/>
      <c r="AS239" s="3"/>
      <c r="AT239" s="43"/>
      <c r="AU239" s="130">
        <f>'Multipliers for tiers'!$C$4*SUM(N239,Q239,T239,W239,AF239,AC239,AI239,Z239,AL239,AO239,AR239)+'Multipliers for tiers'!$C$5*SUM(O239,R239,U239,X239,AG239,AD239,AJ239,AA239,AM239,AP239,AS239)+'Multipliers for tiers'!$C$6*SUM(P239,S239,V239,Y239,AH239,AE239,AK239,AB239,AN239,AQ239,AT239)</f>
        <v>0</v>
      </c>
      <c r="AV239" s="141">
        <f t="shared" si="30"/>
        <v>0</v>
      </c>
      <c r="AW239" s="151" t="str">
        <f t="shared" si="31"/>
        <v xml:space="preserve"> </v>
      </c>
      <c r="AX239" s="164" t="str">
        <f>IFERROR(IF($M239='Progress check conditions'!$B$4,VLOOKUP($AW239,'Progress check conditions'!$C$4:$D$6,2,TRUE),IF($M239='Progress check conditions'!$B$7,VLOOKUP($AW239,'Progress check conditions'!$C$7:$D$9,2,TRUE),IF($M239='Progress check conditions'!$B$10,VLOOKUP($AW239,'Progress check conditions'!$C$10:$D$12,2,TRUE),IF($M239='Progress check conditions'!$B$13,VLOOKUP($AW239,'Progress check conditions'!$C$13:$D$15,2,TRUE),IF($M239='Progress check conditions'!$B$16,VLOOKUP($AW239,'Progress check conditions'!$C$16:$D$18,2,TRUE),IF($M239='Progress check conditions'!$B$19,VLOOKUP($AW239,'Progress check conditions'!$C$19:$D$21,2,TRUE),VLOOKUP($AW239,'Progress check conditions'!$C$22:$D$24,2,TRUE))))))),"No judgement")</f>
        <v>No judgement</v>
      </c>
      <c r="AY239" s="115"/>
      <c r="AZ239" s="116"/>
      <c r="BA239" s="117"/>
      <c r="BB239" s="6"/>
      <c r="BC239" s="5"/>
      <c r="BD239" s="8"/>
      <c r="BE239" s="6"/>
      <c r="BF239" s="5"/>
      <c r="BG239" s="9"/>
      <c r="BH239" s="1"/>
      <c r="BI239" s="4"/>
      <c r="BJ239" s="8"/>
      <c r="BK239" s="6"/>
      <c r="BL239" s="4"/>
      <c r="BM239" s="9"/>
      <c r="BN239" s="1"/>
      <c r="BO239" s="4"/>
      <c r="BP239" s="8"/>
      <c r="BQ239" s="6"/>
      <c r="BR239" s="4"/>
      <c r="BS239" s="9"/>
      <c r="BT239" s="1"/>
      <c r="BU239" s="3"/>
      <c r="BV239" s="7"/>
      <c r="BW239" s="3"/>
      <c r="BX239" s="4"/>
      <c r="BY239" s="15"/>
      <c r="BZ239" s="1"/>
      <c r="CA239" s="3"/>
      <c r="CB239" s="7"/>
      <c r="CC239" s="3"/>
      <c r="CD239" s="4"/>
      <c r="CE239" s="15"/>
      <c r="CF239" s="1"/>
      <c r="CG239" s="3"/>
      <c r="CH239" s="7"/>
      <c r="CI239" s="2"/>
      <c r="CJ239" s="4"/>
      <c r="CK239" s="19"/>
      <c r="CL239" s="3"/>
      <c r="CM239" s="4"/>
      <c r="CN239" s="15"/>
      <c r="CO239" s="130">
        <f>'Multipliers for tiers'!$F$4*SUM(BB239,BE239,BH239,BK239,BN239,BQ239,BZ239,BW239,CC239,BT239,CF239,CI239,CL239)+'Multipliers for tiers'!$F$5*SUM(BC239,BF239,BI239,BL239,BO239,BR239,CA239,BX239,CD239,BU239,CG239,CJ239,CM239)+'Multipliers for tiers'!$F$6*SUM(BD239,BG239,BJ239,BM239,BP239,BS239,CB239,BY239,CE239,BV239,CH239,CK239,CN239)</f>
        <v>0</v>
      </c>
      <c r="CP239" s="144">
        <f t="shared" si="32"/>
        <v>0</v>
      </c>
      <c r="CQ239" s="133" t="str">
        <f t="shared" si="33"/>
        <v xml:space="preserve"> </v>
      </c>
      <c r="CR239" s="164" t="str">
        <f>IFERROR(IF($M239='Progress check conditions'!$F$4,VLOOKUP($CQ239,'Progress check conditions'!$G$4:$H$6,2,TRUE),IF($M239='Progress check conditions'!$F$7,VLOOKUP($CQ239,'Progress check conditions'!$G$7:$H$9,2,TRUE),IF($M239='Progress check conditions'!$F$10,VLOOKUP($CQ239,'Progress check conditions'!$G$10:$H$12,2,TRUE),IF($M239='Progress check conditions'!$F$13,VLOOKUP($CQ239,'Progress check conditions'!$G$13:$H$15,2,TRUE),IF($M239='Progress check conditions'!$F$16,VLOOKUP($CQ239,'Progress check conditions'!$G$16:$H$18,2,TRUE),IF($M239='Progress check conditions'!$F$19,VLOOKUP($CQ239,'Progress check conditions'!$G$19:$H$21,2,TRUE),VLOOKUP($CQ239,'Progress check conditions'!$G$22:$H$24,2,TRUE))))))),"No judgement")</f>
        <v>No judgement</v>
      </c>
      <c r="CS239" s="115"/>
      <c r="CT239" s="116"/>
      <c r="CU239" s="117"/>
      <c r="CV239" s="1"/>
      <c r="CW239" s="5"/>
      <c r="CX239" s="8"/>
      <c r="CY239" s="6"/>
      <c r="CZ239" s="5"/>
      <c r="DA239" s="9"/>
      <c r="DB239" s="1"/>
      <c r="DC239" s="4"/>
      <c r="DD239" s="8"/>
      <c r="DE239" s="6"/>
      <c r="DF239" s="4"/>
      <c r="DG239" s="9"/>
      <c r="DH239" s="1"/>
      <c r="DI239" s="4"/>
      <c r="DJ239" s="8"/>
      <c r="DK239" s="6"/>
      <c r="DL239" s="4"/>
      <c r="DM239" s="9"/>
      <c r="DN239" s="1"/>
      <c r="DO239" s="3"/>
      <c r="DP239" s="7"/>
      <c r="DQ239" s="3"/>
      <c r="DR239" s="4"/>
      <c r="DS239" s="15"/>
      <c r="DT239" s="1"/>
      <c r="DU239" s="3"/>
      <c r="DV239" s="7"/>
      <c r="DW239" s="3"/>
      <c r="DX239" s="4"/>
      <c r="DY239" s="15"/>
      <c r="DZ239" s="1"/>
      <c r="EA239" s="3"/>
      <c r="EB239" s="7"/>
      <c r="EC239" s="3"/>
      <c r="ED239" s="4"/>
      <c r="EE239" s="15"/>
      <c r="EF239" s="130">
        <f>'Multipliers for tiers'!$I$4*SUM(CV239,CY239,DB239,DE239,DH239,DQ239,DN239,DT239,DK239,DW239,DZ239,EC239)+'Multipliers for tiers'!$I$5*SUM(CW239,CZ239,DC239,DF239,DI239,DR239,DO239,DU239,DL239,DX239,EA239,ED239)+'Multipliers for tiers'!$I$6*SUM(CX239,DA239,DD239,DG239,DJ239,DS239,DP239,DV239,DM239,DY239,EB239,EE239)</f>
        <v>0</v>
      </c>
      <c r="EG239" s="144">
        <f t="shared" si="34"/>
        <v>0</v>
      </c>
      <c r="EH239" s="133" t="str">
        <f t="shared" si="35"/>
        <v xml:space="preserve"> </v>
      </c>
      <c r="EI239" s="164" t="str">
        <f>IFERROR(IF($M239='Progress check conditions'!$J$4,VLOOKUP($EH239,'Progress check conditions'!$K$4:$L$6,2,TRUE),IF($M239='Progress check conditions'!$J$7,VLOOKUP($EH239,'Progress check conditions'!$K$7:$L$9,2,TRUE),IF($M239='Progress check conditions'!$J$10,VLOOKUP($EH239,'Progress check conditions'!$K$10:$L$12,2,TRUE),IF($M239='Progress check conditions'!$J$13,VLOOKUP($EH239,'Progress check conditions'!$K$13:$L$15,2,TRUE),IF($M239='Progress check conditions'!$J$16,VLOOKUP($EH239,'Progress check conditions'!$K$16:$L$18,2,TRUE),IF($M239='Progress check conditions'!$J$19,VLOOKUP($EH239,'Progress check conditions'!$K$19:$L$21,2,TRUE),VLOOKUP($EH239,'Progress check conditions'!$K$22:$L$24,2,TRUE))))))),"No judgement")</f>
        <v>No judgement</v>
      </c>
      <c r="EJ239" s="115"/>
      <c r="EK239" s="116"/>
      <c r="EL239" s="117"/>
      <c r="EM239" s="1"/>
      <c r="EN239" s="4"/>
      <c r="EO239" s="16"/>
      <c r="EP239" s="8"/>
      <c r="EQ239" s="6"/>
      <c r="ER239" s="6"/>
      <c r="ES239" s="6"/>
      <c r="ET239" s="5"/>
      <c r="EU239" s="1"/>
      <c r="EV239" s="4"/>
      <c r="EW239" s="16"/>
      <c r="EX239" s="8"/>
      <c r="EY239" s="6"/>
      <c r="EZ239" s="4"/>
      <c r="FA239" s="16"/>
      <c r="FB239" s="9"/>
      <c r="FC239" s="1"/>
      <c r="FD239" s="4"/>
      <c r="FE239" s="16"/>
      <c r="FF239" s="8"/>
      <c r="FG239" s="6"/>
      <c r="FH239" s="4"/>
      <c r="FI239" s="16"/>
      <c r="FJ239" s="9"/>
      <c r="FK239" s="1"/>
      <c r="FL239" s="4"/>
      <c r="FM239" s="16"/>
      <c r="FN239" s="7"/>
      <c r="FO239" s="3"/>
      <c r="FP239" s="5"/>
      <c r="FQ239" s="5"/>
      <c r="FR239" s="15"/>
      <c r="FS239" s="1"/>
      <c r="FT239" s="4"/>
      <c r="FU239" s="16"/>
      <c r="FV239" s="7"/>
      <c r="FW239" s="3"/>
      <c r="FX239" s="5"/>
      <c r="FY239" s="5"/>
      <c r="FZ239" s="15"/>
      <c r="GA239" s="1"/>
      <c r="GB239" s="4"/>
      <c r="GC239" s="4"/>
      <c r="GD239" s="7"/>
      <c r="GE239" s="3"/>
      <c r="GF239" s="5"/>
      <c r="GG239" s="5"/>
      <c r="GH239" s="15"/>
      <c r="GI239" s="130">
        <f>'Multipliers for tiers'!$L$4*SUM(EM239,EQ239,EU239,EY239,FC239,FG239,FK239,FO239,FS239,FW239,GA239,GE239)+'Multipliers for tiers'!$L$5*SUM(EN239,ER239,EV239,EZ239,FD239,FH239,FL239,FP239,FT239,FX239,GB239,GF239)+'Multipliers for tiers'!$L$6*SUM(EO239,ES239,EW239,FA239,FE239,FI239,FM239,FQ239,FU239,FY239,GC239,GG239)+'Multipliers for tiers'!$L$7*SUM(EP239,ET239,EX239,FB239,FF239,FJ239,FN239,FR239,FV239,FZ239,GD239,GH239)</f>
        <v>0</v>
      </c>
      <c r="GJ239" s="144">
        <f t="shared" si="36"/>
        <v>0</v>
      </c>
      <c r="GK239" s="136" t="str">
        <f t="shared" si="37"/>
        <v xml:space="preserve"> </v>
      </c>
      <c r="GL239" s="164" t="str">
        <f>IFERROR(IF($M239='Progress check conditions'!$N$4,VLOOKUP($GK239,'Progress check conditions'!$O$4:$P$6,2,TRUE),IF($M239='Progress check conditions'!$N$7,VLOOKUP($GK239,'Progress check conditions'!$O$7:$P$9,2,TRUE),IF($M239='Progress check conditions'!$N$10,VLOOKUP($GK239,'Progress check conditions'!$O$10:$P$12,2,TRUE),IF($M239='Progress check conditions'!$N$13,VLOOKUP($GK239,'Progress check conditions'!$O$13:$P$15,2,TRUE),IF($M239='Progress check conditions'!$N$16,VLOOKUP($GK239,'Progress check conditions'!$O$16:$P$18,2,TRUE),IF($M239='Progress check conditions'!$N$19,VLOOKUP($GK239,'Progress check conditions'!$O$19:$P$21,2,TRUE),VLOOKUP($GK239,'Progress check conditions'!$O$22:$P$24,2,TRUE))))))),"No judgement")</f>
        <v>No judgement</v>
      </c>
      <c r="GM239" s="115"/>
      <c r="GN239" s="116"/>
      <c r="GO239" s="117"/>
      <c r="GP239" s="1"/>
      <c r="GQ239" s="4"/>
      <c r="GR239" s="4"/>
      <c r="GS239" s="8"/>
      <c r="GT239" s="6"/>
      <c r="GU239" s="6"/>
      <c r="GV239" s="6"/>
      <c r="GW239" s="5"/>
      <c r="GX239" s="1"/>
      <c r="GY239" s="4"/>
      <c r="GZ239" s="4"/>
      <c r="HA239" s="8"/>
      <c r="HB239" s="6"/>
      <c r="HC239" s="4"/>
      <c r="HD239" s="4"/>
      <c r="HE239" s="9"/>
      <c r="HF239" s="1"/>
      <c r="HG239" s="4"/>
      <c r="HH239" s="4"/>
      <c r="HI239" s="8"/>
      <c r="HJ239" s="6"/>
      <c r="HK239" s="4"/>
      <c r="HL239" s="4"/>
      <c r="HM239" s="9"/>
      <c r="HN239" s="130">
        <f>'Multipliers for tiers'!$O$4*SUM(GP239,GT239,GX239,HB239,HF239,HJ239)+'Multipliers for tiers'!$O$5*SUM(GQ239,GU239,GY239,HC239,HG239,HK239)+'Multipliers for tiers'!$O$6*SUM(GR239,GV239,GZ239,HD239,HH239,HL239)+'Multipliers for tiers'!$O$7*SUM(GS239,GW239,HA239,HE239,HI239,HM239)</f>
        <v>0</v>
      </c>
      <c r="HO239" s="144">
        <f t="shared" si="38"/>
        <v>0</v>
      </c>
      <c r="HP239" s="136" t="str">
        <f t="shared" si="39"/>
        <v xml:space="preserve"> </v>
      </c>
      <c r="HQ239" s="164" t="str">
        <f>IFERROR(IF($M239='Progress check conditions'!$N$4,VLOOKUP($HP239,'Progress check conditions'!$S$4:$T$6,2,TRUE),IF($M239='Progress check conditions'!$N$7,VLOOKUP($HP239,'Progress check conditions'!$S$7:$T$9,2,TRUE),IF($M239='Progress check conditions'!$N$10,VLOOKUP($HP239,'Progress check conditions'!$S$10:$T$12,2,TRUE),IF($M239='Progress check conditions'!$N$13,VLOOKUP($HP239,'Progress check conditions'!$S$13:$T$15,2,TRUE),IF($M239='Progress check conditions'!$N$16,VLOOKUP($HP239,'Progress check conditions'!$S$16:$T$18,2,TRUE),IF($M239='Progress check conditions'!$N$19,VLOOKUP($HP239,'Progress check conditions'!$S$19:$T$21,2,TRUE),VLOOKUP($HP239,'Progress check conditions'!$S$22:$T$24,2,TRUE))))))),"No judgement")</f>
        <v>No judgement</v>
      </c>
      <c r="HR239" s="115"/>
      <c r="HS239" s="116"/>
      <c r="HT239" s="117"/>
    </row>
    <row r="240" spans="1:228" x14ac:dyDescent="0.3">
      <c r="A240" s="156"/>
      <c r="B240" s="110"/>
      <c r="C240" s="111"/>
      <c r="D240" s="109"/>
      <c r="E240" s="112"/>
      <c r="F240" s="112"/>
      <c r="G240" s="112"/>
      <c r="H240" s="112"/>
      <c r="I240" s="113"/>
      <c r="J240" s="109"/>
      <c r="K240" s="113"/>
      <c r="L240" s="118"/>
      <c r="M240" s="114"/>
      <c r="N240" s="1"/>
      <c r="O240" s="5"/>
      <c r="P240" s="8"/>
      <c r="Q240" s="6"/>
      <c r="R240" s="5"/>
      <c r="S240" s="9"/>
      <c r="T240" s="1"/>
      <c r="U240" s="4"/>
      <c r="V240" s="8"/>
      <c r="W240" s="6"/>
      <c r="X240" s="4"/>
      <c r="Y240" s="9"/>
      <c r="Z240" s="1"/>
      <c r="AA240" s="4"/>
      <c r="AB240" s="8"/>
      <c r="AC240" s="6"/>
      <c r="AD240" s="4"/>
      <c r="AE240" s="9"/>
      <c r="AF240" s="1"/>
      <c r="AG240" s="3"/>
      <c r="AH240" s="7"/>
      <c r="AI240" s="3"/>
      <c r="AJ240" s="4"/>
      <c r="AK240" s="15"/>
      <c r="AL240" s="1"/>
      <c r="AM240" s="3"/>
      <c r="AN240" s="7"/>
      <c r="AO240" s="3"/>
      <c r="AP240" s="4"/>
      <c r="AQ240" s="15"/>
      <c r="AR240" s="1"/>
      <c r="AS240" s="3"/>
      <c r="AT240" s="43"/>
      <c r="AU240" s="130">
        <f>'Multipliers for tiers'!$C$4*SUM(N240,Q240,T240,W240,AF240,AC240,AI240,Z240,AL240,AO240,AR240)+'Multipliers for tiers'!$C$5*SUM(O240,R240,U240,X240,AG240,AD240,AJ240,AA240,AM240,AP240,AS240)+'Multipliers for tiers'!$C$6*SUM(P240,S240,V240,Y240,AH240,AE240,AK240,AB240,AN240,AQ240,AT240)</f>
        <v>0</v>
      </c>
      <c r="AV240" s="141">
        <f t="shared" si="30"/>
        <v>0</v>
      </c>
      <c r="AW240" s="151" t="str">
        <f t="shared" si="31"/>
        <v xml:space="preserve"> </v>
      </c>
      <c r="AX240" s="164" t="str">
        <f>IFERROR(IF($M240='Progress check conditions'!$B$4,VLOOKUP($AW240,'Progress check conditions'!$C$4:$D$6,2,TRUE),IF($M240='Progress check conditions'!$B$7,VLOOKUP($AW240,'Progress check conditions'!$C$7:$D$9,2,TRUE),IF($M240='Progress check conditions'!$B$10,VLOOKUP($AW240,'Progress check conditions'!$C$10:$D$12,2,TRUE),IF($M240='Progress check conditions'!$B$13,VLOOKUP($AW240,'Progress check conditions'!$C$13:$D$15,2,TRUE),IF($M240='Progress check conditions'!$B$16,VLOOKUP($AW240,'Progress check conditions'!$C$16:$D$18,2,TRUE),IF($M240='Progress check conditions'!$B$19,VLOOKUP($AW240,'Progress check conditions'!$C$19:$D$21,2,TRUE),VLOOKUP($AW240,'Progress check conditions'!$C$22:$D$24,2,TRUE))))))),"No judgement")</f>
        <v>No judgement</v>
      </c>
      <c r="AY240" s="115"/>
      <c r="AZ240" s="116"/>
      <c r="BA240" s="117"/>
      <c r="BB240" s="6"/>
      <c r="BC240" s="5"/>
      <c r="BD240" s="8"/>
      <c r="BE240" s="6"/>
      <c r="BF240" s="5"/>
      <c r="BG240" s="9"/>
      <c r="BH240" s="1"/>
      <c r="BI240" s="4"/>
      <c r="BJ240" s="8"/>
      <c r="BK240" s="6"/>
      <c r="BL240" s="4"/>
      <c r="BM240" s="9"/>
      <c r="BN240" s="1"/>
      <c r="BO240" s="4"/>
      <c r="BP240" s="8"/>
      <c r="BQ240" s="6"/>
      <c r="BR240" s="4"/>
      <c r="BS240" s="9"/>
      <c r="BT240" s="1"/>
      <c r="BU240" s="3"/>
      <c r="BV240" s="7"/>
      <c r="BW240" s="3"/>
      <c r="BX240" s="4"/>
      <c r="BY240" s="15"/>
      <c r="BZ240" s="1"/>
      <c r="CA240" s="3"/>
      <c r="CB240" s="7"/>
      <c r="CC240" s="3"/>
      <c r="CD240" s="4"/>
      <c r="CE240" s="15"/>
      <c r="CF240" s="1"/>
      <c r="CG240" s="3"/>
      <c r="CH240" s="7"/>
      <c r="CI240" s="2"/>
      <c r="CJ240" s="4"/>
      <c r="CK240" s="19"/>
      <c r="CL240" s="3"/>
      <c r="CM240" s="4"/>
      <c r="CN240" s="15"/>
      <c r="CO240" s="130">
        <f>'Multipliers for tiers'!$F$4*SUM(BB240,BE240,BH240,BK240,BN240,BQ240,BZ240,BW240,CC240,BT240,CF240,CI240,CL240)+'Multipliers for tiers'!$F$5*SUM(BC240,BF240,BI240,BL240,BO240,BR240,CA240,BX240,CD240,BU240,CG240,CJ240,CM240)+'Multipliers for tiers'!$F$6*SUM(BD240,BG240,BJ240,BM240,BP240,BS240,CB240,BY240,CE240,BV240,CH240,CK240,CN240)</f>
        <v>0</v>
      </c>
      <c r="CP240" s="144">
        <f t="shared" si="32"/>
        <v>0</v>
      </c>
      <c r="CQ240" s="133" t="str">
        <f t="shared" si="33"/>
        <v xml:space="preserve"> </v>
      </c>
      <c r="CR240" s="164" t="str">
        <f>IFERROR(IF($M240='Progress check conditions'!$F$4,VLOOKUP($CQ240,'Progress check conditions'!$G$4:$H$6,2,TRUE),IF($M240='Progress check conditions'!$F$7,VLOOKUP($CQ240,'Progress check conditions'!$G$7:$H$9,2,TRUE),IF($M240='Progress check conditions'!$F$10,VLOOKUP($CQ240,'Progress check conditions'!$G$10:$H$12,2,TRUE),IF($M240='Progress check conditions'!$F$13,VLOOKUP($CQ240,'Progress check conditions'!$G$13:$H$15,2,TRUE),IF($M240='Progress check conditions'!$F$16,VLOOKUP($CQ240,'Progress check conditions'!$G$16:$H$18,2,TRUE),IF($M240='Progress check conditions'!$F$19,VLOOKUP($CQ240,'Progress check conditions'!$G$19:$H$21,2,TRUE),VLOOKUP($CQ240,'Progress check conditions'!$G$22:$H$24,2,TRUE))))))),"No judgement")</f>
        <v>No judgement</v>
      </c>
      <c r="CS240" s="115"/>
      <c r="CT240" s="116"/>
      <c r="CU240" s="117"/>
      <c r="CV240" s="1"/>
      <c r="CW240" s="5"/>
      <c r="CX240" s="8"/>
      <c r="CY240" s="6"/>
      <c r="CZ240" s="5"/>
      <c r="DA240" s="9"/>
      <c r="DB240" s="1"/>
      <c r="DC240" s="4"/>
      <c r="DD240" s="8"/>
      <c r="DE240" s="6"/>
      <c r="DF240" s="4"/>
      <c r="DG240" s="9"/>
      <c r="DH240" s="1"/>
      <c r="DI240" s="4"/>
      <c r="DJ240" s="8"/>
      <c r="DK240" s="6"/>
      <c r="DL240" s="4"/>
      <c r="DM240" s="9"/>
      <c r="DN240" s="1"/>
      <c r="DO240" s="3"/>
      <c r="DP240" s="7"/>
      <c r="DQ240" s="3"/>
      <c r="DR240" s="4"/>
      <c r="DS240" s="15"/>
      <c r="DT240" s="1"/>
      <c r="DU240" s="3"/>
      <c r="DV240" s="7"/>
      <c r="DW240" s="3"/>
      <c r="DX240" s="4"/>
      <c r="DY240" s="15"/>
      <c r="DZ240" s="1"/>
      <c r="EA240" s="3"/>
      <c r="EB240" s="7"/>
      <c r="EC240" s="3"/>
      <c r="ED240" s="4"/>
      <c r="EE240" s="15"/>
      <c r="EF240" s="130">
        <f>'Multipliers for tiers'!$I$4*SUM(CV240,CY240,DB240,DE240,DH240,DQ240,DN240,DT240,DK240,DW240,DZ240,EC240)+'Multipliers for tiers'!$I$5*SUM(CW240,CZ240,DC240,DF240,DI240,DR240,DO240,DU240,DL240,DX240,EA240,ED240)+'Multipliers for tiers'!$I$6*SUM(CX240,DA240,DD240,DG240,DJ240,DS240,DP240,DV240,DM240,DY240,EB240,EE240)</f>
        <v>0</v>
      </c>
      <c r="EG240" s="144">
        <f t="shared" si="34"/>
        <v>0</v>
      </c>
      <c r="EH240" s="133" t="str">
        <f t="shared" si="35"/>
        <v xml:space="preserve"> </v>
      </c>
      <c r="EI240" s="164" t="str">
        <f>IFERROR(IF($M240='Progress check conditions'!$J$4,VLOOKUP($EH240,'Progress check conditions'!$K$4:$L$6,2,TRUE),IF($M240='Progress check conditions'!$J$7,VLOOKUP($EH240,'Progress check conditions'!$K$7:$L$9,2,TRUE),IF($M240='Progress check conditions'!$J$10,VLOOKUP($EH240,'Progress check conditions'!$K$10:$L$12,2,TRUE),IF($M240='Progress check conditions'!$J$13,VLOOKUP($EH240,'Progress check conditions'!$K$13:$L$15,2,TRUE),IF($M240='Progress check conditions'!$J$16,VLOOKUP($EH240,'Progress check conditions'!$K$16:$L$18,2,TRUE),IF($M240='Progress check conditions'!$J$19,VLOOKUP($EH240,'Progress check conditions'!$K$19:$L$21,2,TRUE),VLOOKUP($EH240,'Progress check conditions'!$K$22:$L$24,2,TRUE))))))),"No judgement")</f>
        <v>No judgement</v>
      </c>
      <c r="EJ240" s="115"/>
      <c r="EK240" s="116"/>
      <c r="EL240" s="117"/>
      <c r="EM240" s="1"/>
      <c r="EN240" s="4"/>
      <c r="EO240" s="16"/>
      <c r="EP240" s="8"/>
      <c r="EQ240" s="6"/>
      <c r="ER240" s="6"/>
      <c r="ES240" s="6"/>
      <c r="ET240" s="5"/>
      <c r="EU240" s="1"/>
      <c r="EV240" s="4"/>
      <c r="EW240" s="16"/>
      <c r="EX240" s="8"/>
      <c r="EY240" s="6"/>
      <c r="EZ240" s="4"/>
      <c r="FA240" s="16"/>
      <c r="FB240" s="9"/>
      <c r="FC240" s="1"/>
      <c r="FD240" s="4"/>
      <c r="FE240" s="16"/>
      <c r="FF240" s="8"/>
      <c r="FG240" s="6"/>
      <c r="FH240" s="4"/>
      <c r="FI240" s="16"/>
      <c r="FJ240" s="9"/>
      <c r="FK240" s="1"/>
      <c r="FL240" s="4"/>
      <c r="FM240" s="16"/>
      <c r="FN240" s="7"/>
      <c r="FO240" s="3"/>
      <c r="FP240" s="5"/>
      <c r="FQ240" s="5"/>
      <c r="FR240" s="15"/>
      <c r="FS240" s="1"/>
      <c r="FT240" s="4"/>
      <c r="FU240" s="16"/>
      <c r="FV240" s="7"/>
      <c r="FW240" s="3"/>
      <c r="FX240" s="5"/>
      <c r="FY240" s="5"/>
      <c r="FZ240" s="15"/>
      <c r="GA240" s="1"/>
      <c r="GB240" s="4"/>
      <c r="GC240" s="4"/>
      <c r="GD240" s="7"/>
      <c r="GE240" s="3"/>
      <c r="GF240" s="5"/>
      <c r="GG240" s="5"/>
      <c r="GH240" s="15"/>
      <c r="GI240" s="130">
        <f>'Multipliers for tiers'!$L$4*SUM(EM240,EQ240,EU240,EY240,FC240,FG240,FK240,FO240,FS240,FW240,GA240,GE240)+'Multipliers for tiers'!$L$5*SUM(EN240,ER240,EV240,EZ240,FD240,FH240,FL240,FP240,FT240,FX240,GB240,GF240)+'Multipliers for tiers'!$L$6*SUM(EO240,ES240,EW240,FA240,FE240,FI240,FM240,FQ240,FU240,FY240,GC240,GG240)+'Multipliers for tiers'!$L$7*SUM(EP240,ET240,EX240,FB240,FF240,FJ240,FN240,FR240,FV240,FZ240,GD240,GH240)</f>
        <v>0</v>
      </c>
      <c r="GJ240" s="144">
        <f t="shared" si="36"/>
        <v>0</v>
      </c>
      <c r="GK240" s="136" t="str">
        <f t="shared" si="37"/>
        <v xml:space="preserve"> </v>
      </c>
      <c r="GL240" s="164" t="str">
        <f>IFERROR(IF($M240='Progress check conditions'!$N$4,VLOOKUP($GK240,'Progress check conditions'!$O$4:$P$6,2,TRUE),IF($M240='Progress check conditions'!$N$7,VLOOKUP($GK240,'Progress check conditions'!$O$7:$P$9,2,TRUE),IF($M240='Progress check conditions'!$N$10,VLOOKUP($GK240,'Progress check conditions'!$O$10:$P$12,2,TRUE),IF($M240='Progress check conditions'!$N$13,VLOOKUP($GK240,'Progress check conditions'!$O$13:$P$15,2,TRUE),IF($M240='Progress check conditions'!$N$16,VLOOKUP($GK240,'Progress check conditions'!$O$16:$P$18,2,TRUE),IF($M240='Progress check conditions'!$N$19,VLOOKUP($GK240,'Progress check conditions'!$O$19:$P$21,2,TRUE),VLOOKUP($GK240,'Progress check conditions'!$O$22:$P$24,2,TRUE))))))),"No judgement")</f>
        <v>No judgement</v>
      </c>
      <c r="GM240" s="115"/>
      <c r="GN240" s="116"/>
      <c r="GO240" s="117"/>
      <c r="GP240" s="1"/>
      <c r="GQ240" s="4"/>
      <c r="GR240" s="4"/>
      <c r="GS240" s="8"/>
      <c r="GT240" s="6"/>
      <c r="GU240" s="6"/>
      <c r="GV240" s="6"/>
      <c r="GW240" s="5"/>
      <c r="GX240" s="1"/>
      <c r="GY240" s="4"/>
      <c r="GZ240" s="4"/>
      <c r="HA240" s="8"/>
      <c r="HB240" s="6"/>
      <c r="HC240" s="4"/>
      <c r="HD240" s="4"/>
      <c r="HE240" s="9"/>
      <c r="HF240" s="1"/>
      <c r="HG240" s="4"/>
      <c r="HH240" s="4"/>
      <c r="HI240" s="8"/>
      <c r="HJ240" s="6"/>
      <c r="HK240" s="4"/>
      <c r="HL240" s="4"/>
      <c r="HM240" s="9"/>
      <c r="HN240" s="130">
        <f>'Multipliers for tiers'!$O$4*SUM(GP240,GT240,GX240,HB240,HF240,HJ240)+'Multipliers for tiers'!$O$5*SUM(GQ240,GU240,GY240,HC240,HG240,HK240)+'Multipliers for tiers'!$O$6*SUM(GR240,GV240,GZ240,HD240,HH240,HL240)+'Multipliers for tiers'!$O$7*SUM(GS240,GW240,HA240,HE240,HI240,HM240)</f>
        <v>0</v>
      </c>
      <c r="HO240" s="144">
        <f t="shared" si="38"/>
        <v>0</v>
      </c>
      <c r="HP240" s="136" t="str">
        <f t="shared" si="39"/>
        <v xml:space="preserve"> </v>
      </c>
      <c r="HQ240" s="164" t="str">
        <f>IFERROR(IF($M240='Progress check conditions'!$N$4,VLOOKUP($HP240,'Progress check conditions'!$S$4:$T$6,2,TRUE),IF($M240='Progress check conditions'!$N$7,VLOOKUP($HP240,'Progress check conditions'!$S$7:$T$9,2,TRUE),IF($M240='Progress check conditions'!$N$10,VLOOKUP($HP240,'Progress check conditions'!$S$10:$T$12,2,TRUE),IF($M240='Progress check conditions'!$N$13,VLOOKUP($HP240,'Progress check conditions'!$S$13:$T$15,2,TRUE),IF($M240='Progress check conditions'!$N$16,VLOOKUP($HP240,'Progress check conditions'!$S$16:$T$18,2,TRUE),IF($M240='Progress check conditions'!$N$19,VLOOKUP($HP240,'Progress check conditions'!$S$19:$T$21,2,TRUE),VLOOKUP($HP240,'Progress check conditions'!$S$22:$T$24,2,TRUE))))))),"No judgement")</f>
        <v>No judgement</v>
      </c>
      <c r="HR240" s="115"/>
      <c r="HS240" s="116"/>
      <c r="HT240" s="117"/>
    </row>
    <row r="241" spans="1:228" x14ac:dyDescent="0.3">
      <c r="A241" s="156"/>
      <c r="B241" s="110"/>
      <c r="C241" s="111"/>
      <c r="D241" s="109"/>
      <c r="E241" s="112"/>
      <c r="F241" s="112"/>
      <c r="G241" s="112"/>
      <c r="H241" s="112"/>
      <c r="I241" s="113"/>
      <c r="J241" s="109"/>
      <c r="K241" s="113"/>
      <c r="L241" s="118"/>
      <c r="M241" s="114"/>
      <c r="N241" s="1"/>
      <c r="O241" s="5"/>
      <c r="P241" s="8"/>
      <c r="Q241" s="6"/>
      <c r="R241" s="5"/>
      <c r="S241" s="9"/>
      <c r="T241" s="1"/>
      <c r="U241" s="4"/>
      <c r="V241" s="8"/>
      <c r="W241" s="6"/>
      <c r="X241" s="4"/>
      <c r="Y241" s="9"/>
      <c r="Z241" s="1"/>
      <c r="AA241" s="4"/>
      <c r="AB241" s="8"/>
      <c r="AC241" s="6"/>
      <c r="AD241" s="4"/>
      <c r="AE241" s="9"/>
      <c r="AF241" s="1"/>
      <c r="AG241" s="3"/>
      <c r="AH241" s="7"/>
      <c r="AI241" s="3"/>
      <c r="AJ241" s="4"/>
      <c r="AK241" s="15"/>
      <c r="AL241" s="1"/>
      <c r="AM241" s="3"/>
      <c r="AN241" s="7"/>
      <c r="AO241" s="3"/>
      <c r="AP241" s="4"/>
      <c r="AQ241" s="15"/>
      <c r="AR241" s="1"/>
      <c r="AS241" s="3"/>
      <c r="AT241" s="43"/>
      <c r="AU241" s="130">
        <f>'Multipliers for tiers'!$C$4*SUM(N241,Q241,T241,W241,AF241,AC241,AI241,Z241,AL241,AO241,AR241)+'Multipliers for tiers'!$C$5*SUM(O241,R241,U241,X241,AG241,AD241,AJ241,AA241,AM241,AP241,AS241)+'Multipliers for tiers'!$C$6*SUM(P241,S241,V241,Y241,AH241,AE241,AK241,AB241,AN241,AQ241,AT241)</f>
        <v>0</v>
      </c>
      <c r="AV241" s="141">
        <f t="shared" si="30"/>
        <v>0</v>
      </c>
      <c r="AW241" s="151" t="str">
        <f t="shared" si="31"/>
        <v xml:space="preserve"> </v>
      </c>
      <c r="AX241" s="164" t="str">
        <f>IFERROR(IF($M241='Progress check conditions'!$B$4,VLOOKUP($AW241,'Progress check conditions'!$C$4:$D$6,2,TRUE),IF($M241='Progress check conditions'!$B$7,VLOOKUP($AW241,'Progress check conditions'!$C$7:$D$9,2,TRUE),IF($M241='Progress check conditions'!$B$10,VLOOKUP($AW241,'Progress check conditions'!$C$10:$D$12,2,TRUE),IF($M241='Progress check conditions'!$B$13,VLOOKUP($AW241,'Progress check conditions'!$C$13:$D$15,2,TRUE),IF($M241='Progress check conditions'!$B$16,VLOOKUP($AW241,'Progress check conditions'!$C$16:$D$18,2,TRUE),IF($M241='Progress check conditions'!$B$19,VLOOKUP($AW241,'Progress check conditions'!$C$19:$D$21,2,TRUE),VLOOKUP($AW241,'Progress check conditions'!$C$22:$D$24,2,TRUE))))))),"No judgement")</f>
        <v>No judgement</v>
      </c>
      <c r="AY241" s="115"/>
      <c r="AZ241" s="116"/>
      <c r="BA241" s="117"/>
      <c r="BB241" s="6"/>
      <c r="BC241" s="5"/>
      <c r="BD241" s="8"/>
      <c r="BE241" s="6"/>
      <c r="BF241" s="5"/>
      <c r="BG241" s="9"/>
      <c r="BH241" s="1"/>
      <c r="BI241" s="4"/>
      <c r="BJ241" s="8"/>
      <c r="BK241" s="6"/>
      <c r="BL241" s="4"/>
      <c r="BM241" s="9"/>
      <c r="BN241" s="1"/>
      <c r="BO241" s="4"/>
      <c r="BP241" s="8"/>
      <c r="BQ241" s="6"/>
      <c r="BR241" s="4"/>
      <c r="BS241" s="9"/>
      <c r="BT241" s="1"/>
      <c r="BU241" s="3"/>
      <c r="BV241" s="7"/>
      <c r="BW241" s="3"/>
      <c r="BX241" s="4"/>
      <c r="BY241" s="15"/>
      <c r="BZ241" s="1"/>
      <c r="CA241" s="3"/>
      <c r="CB241" s="7"/>
      <c r="CC241" s="3"/>
      <c r="CD241" s="4"/>
      <c r="CE241" s="15"/>
      <c r="CF241" s="1"/>
      <c r="CG241" s="3"/>
      <c r="CH241" s="7"/>
      <c r="CI241" s="2"/>
      <c r="CJ241" s="4"/>
      <c r="CK241" s="19"/>
      <c r="CL241" s="3"/>
      <c r="CM241" s="4"/>
      <c r="CN241" s="15"/>
      <c r="CO241" s="130">
        <f>'Multipliers for tiers'!$F$4*SUM(BB241,BE241,BH241,BK241,BN241,BQ241,BZ241,BW241,CC241,BT241,CF241,CI241,CL241)+'Multipliers for tiers'!$F$5*SUM(BC241,BF241,BI241,BL241,BO241,BR241,CA241,BX241,CD241,BU241,CG241,CJ241,CM241)+'Multipliers for tiers'!$F$6*SUM(BD241,BG241,BJ241,BM241,BP241,BS241,CB241,BY241,CE241,BV241,CH241,CK241,CN241)</f>
        <v>0</v>
      </c>
      <c r="CP241" s="144">
        <f t="shared" si="32"/>
        <v>0</v>
      </c>
      <c r="CQ241" s="133" t="str">
        <f t="shared" si="33"/>
        <v xml:space="preserve"> </v>
      </c>
      <c r="CR241" s="164" t="str">
        <f>IFERROR(IF($M241='Progress check conditions'!$F$4,VLOOKUP($CQ241,'Progress check conditions'!$G$4:$H$6,2,TRUE),IF($M241='Progress check conditions'!$F$7,VLOOKUP($CQ241,'Progress check conditions'!$G$7:$H$9,2,TRUE),IF($M241='Progress check conditions'!$F$10,VLOOKUP($CQ241,'Progress check conditions'!$G$10:$H$12,2,TRUE),IF($M241='Progress check conditions'!$F$13,VLOOKUP($CQ241,'Progress check conditions'!$G$13:$H$15,2,TRUE),IF($M241='Progress check conditions'!$F$16,VLOOKUP($CQ241,'Progress check conditions'!$G$16:$H$18,2,TRUE),IF($M241='Progress check conditions'!$F$19,VLOOKUP($CQ241,'Progress check conditions'!$G$19:$H$21,2,TRUE),VLOOKUP($CQ241,'Progress check conditions'!$G$22:$H$24,2,TRUE))))))),"No judgement")</f>
        <v>No judgement</v>
      </c>
      <c r="CS241" s="115"/>
      <c r="CT241" s="116"/>
      <c r="CU241" s="117"/>
      <c r="CV241" s="1"/>
      <c r="CW241" s="5"/>
      <c r="CX241" s="8"/>
      <c r="CY241" s="6"/>
      <c r="CZ241" s="5"/>
      <c r="DA241" s="9"/>
      <c r="DB241" s="1"/>
      <c r="DC241" s="4"/>
      <c r="DD241" s="8"/>
      <c r="DE241" s="6"/>
      <c r="DF241" s="4"/>
      <c r="DG241" s="9"/>
      <c r="DH241" s="1"/>
      <c r="DI241" s="4"/>
      <c r="DJ241" s="8"/>
      <c r="DK241" s="6"/>
      <c r="DL241" s="4"/>
      <c r="DM241" s="9"/>
      <c r="DN241" s="1"/>
      <c r="DO241" s="3"/>
      <c r="DP241" s="7"/>
      <c r="DQ241" s="3"/>
      <c r="DR241" s="4"/>
      <c r="DS241" s="15"/>
      <c r="DT241" s="1"/>
      <c r="DU241" s="3"/>
      <c r="DV241" s="7"/>
      <c r="DW241" s="3"/>
      <c r="DX241" s="4"/>
      <c r="DY241" s="15"/>
      <c r="DZ241" s="1"/>
      <c r="EA241" s="3"/>
      <c r="EB241" s="7"/>
      <c r="EC241" s="3"/>
      <c r="ED241" s="4"/>
      <c r="EE241" s="15"/>
      <c r="EF241" s="130">
        <f>'Multipliers for tiers'!$I$4*SUM(CV241,CY241,DB241,DE241,DH241,DQ241,DN241,DT241,DK241,DW241,DZ241,EC241)+'Multipliers for tiers'!$I$5*SUM(CW241,CZ241,DC241,DF241,DI241,DR241,DO241,DU241,DL241,DX241,EA241,ED241)+'Multipliers for tiers'!$I$6*SUM(CX241,DA241,DD241,DG241,DJ241,DS241,DP241,DV241,DM241,DY241,EB241,EE241)</f>
        <v>0</v>
      </c>
      <c r="EG241" s="144">
        <f t="shared" si="34"/>
        <v>0</v>
      </c>
      <c r="EH241" s="133" t="str">
        <f t="shared" si="35"/>
        <v xml:space="preserve"> </v>
      </c>
      <c r="EI241" s="164" t="str">
        <f>IFERROR(IF($M241='Progress check conditions'!$J$4,VLOOKUP($EH241,'Progress check conditions'!$K$4:$L$6,2,TRUE),IF($M241='Progress check conditions'!$J$7,VLOOKUP($EH241,'Progress check conditions'!$K$7:$L$9,2,TRUE),IF($M241='Progress check conditions'!$J$10,VLOOKUP($EH241,'Progress check conditions'!$K$10:$L$12,2,TRUE),IF($M241='Progress check conditions'!$J$13,VLOOKUP($EH241,'Progress check conditions'!$K$13:$L$15,2,TRUE),IF($M241='Progress check conditions'!$J$16,VLOOKUP($EH241,'Progress check conditions'!$K$16:$L$18,2,TRUE),IF($M241='Progress check conditions'!$J$19,VLOOKUP($EH241,'Progress check conditions'!$K$19:$L$21,2,TRUE),VLOOKUP($EH241,'Progress check conditions'!$K$22:$L$24,2,TRUE))))))),"No judgement")</f>
        <v>No judgement</v>
      </c>
      <c r="EJ241" s="115"/>
      <c r="EK241" s="116"/>
      <c r="EL241" s="117"/>
      <c r="EM241" s="1"/>
      <c r="EN241" s="4"/>
      <c r="EO241" s="16"/>
      <c r="EP241" s="8"/>
      <c r="EQ241" s="6"/>
      <c r="ER241" s="6"/>
      <c r="ES241" s="6"/>
      <c r="ET241" s="5"/>
      <c r="EU241" s="1"/>
      <c r="EV241" s="4"/>
      <c r="EW241" s="16"/>
      <c r="EX241" s="8"/>
      <c r="EY241" s="6"/>
      <c r="EZ241" s="4"/>
      <c r="FA241" s="16"/>
      <c r="FB241" s="9"/>
      <c r="FC241" s="1"/>
      <c r="FD241" s="4"/>
      <c r="FE241" s="16"/>
      <c r="FF241" s="8"/>
      <c r="FG241" s="6"/>
      <c r="FH241" s="4"/>
      <c r="FI241" s="16"/>
      <c r="FJ241" s="9"/>
      <c r="FK241" s="1"/>
      <c r="FL241" s="4"/>
      <c r="FM241" s="16"/>
      <c r="FN241" s="7"/>
      <c r="FO241" s="3"/>
      <c r="FP241" s="5"/>
      <c r="FQ241" s="5"/>
      <c r="FR241" s="15"/>
      <c r="FS241" s="1"/>
      <c r="FT241" s="4"/>
      <c r="FU241" s="16"/>
      <c r="FV241" s="7"/>
      <c r="FW241" s="3"/>
      <c r="FX241" s="5"/>
      <c r="FY241" s="5"/>
      <c r="FZ241" s="15"/>
      <c r="GA241" s="1"/>
      <c r="GB241" s="4"/>
      <c r="GC241" s="4"/>
      <c r="GD241" s="7"/>
      <c r="GE241" s="3"/>
      <c r="GF241" s="5"/>
      <c r="GG241" s="5"/>
      <c r="GH241" s="15"/>
      <c r="GI241" s="130">
        <f>'Multipliers for tiers'!$L$4*SUM(EM241,EQ241,EU241,EY241,FC241,FG241,FK241,FO241,FS241,FW241,GA241,GE241)+'Multipliers for tiers'!$L$5*SUM(EN241,ER241,EV241,EZ241,FD241,FH241,FL241,FP241,FT241,FX241,GB241,GF241)+'Multipliers for tiers'!$L$6*SUM(EO241,ES241,EW241,FA241,FE241,FI241,FM241,FQ241,FU241,FY241,GC241,GG241)+'Multipliers for tiers'!$L$7*SUM(EP241,ET241,EX241,FB241,FF241,FJ241,FN241,FR241,FV241,FZ241,GD241,GH241)</f>
        <v>0</v>
      </c>
      <c r="GJ241" s="144">
        <f t="shared" si="36"/>
        <v>0</v>
      </c>
      <c r="GK241" s="136" t="str">
        <f t="shared" si="37"/>
        <v xml:space="preserve"> </v>
      </c>
      <c r="GL241" s="164" t="str">
        <f>IFERROR(IF($M241='Progress check conditions'!$N$4,VLOOKUP($GK241,'Progress check conditions'!$O$4:$P$6,2,TRUE),IF($M241='Progress check conditions'!$N$7,VLOOKUP($GK241,'Progress check conditions'!$O$7:$P$9,2,TRUE),IF($M241='Progress check conditions'!$N$10,VLOOKUP($GK241,'Progress check conditions'!$O$10:$P$12,2,TRUE),IF($M241='Progress check conditions'!$N$13,VLOOKUP($GK241,'Progress check conditions'!$O$13:$P$15,2,TRUE),IF($M241='Progress check conditions'!$N$16,VLOOKUP($GK241,'Progress check conditions'!$O$16:$P$18,2,TRUE),IF($M241='Progress check conditions'!$N$19,VLOOKUP($GK241,'Progress check conditions'!$O$19:$P$21,2,TRUE),VLOOKUP($GK241,'Progress check conditions'!$O$22:$P$24,2,TRUE))))))),"No judgement")</f>
        <v>No judgement</v>
      </c>
      <c r="GM241" s="115"/>
      <c r="GN241" s="116"/>
      <c r="GO241" s="117"/>
      <c r="GP241" s="1"/>
      <c r="GQ241" s="4"/>
      <c r="GR241" s="4"/>
      <c r="GS241" s="8"/>
      <c r="GT241" s="6"/>
      <c r="GU241" s="6"/>
      <c r="GV241" s="6"/>
      <c r="GW241" s="5"/>
      <c r="GX241" s="1"/>
      <c r="GY241" s="4"/>
      <c r="GZ241" s="4"/>
      <c r="HA241" s="8"/>
      <c r="HB241" s="6"/>
      <c r="HC241" s="4"/>
      <c r="HD241" s="4"/>
      <c r="HE241" s="9"/>
      <c r="HF241" s="1"/>
      <c r="HG241" s="4"/>
      <c r="HH241" s="4"/>
      <c r="HI241" s="8"/>
      <c r="HJ241" s="6"/>
      <c r="HK241" s="4"/>
      <c r="HL241" s="4"/>
      <c r="HM241" s="9"/>
      <c r="HN241" s="130">
        <f>'Multipliers for tiers'!$O$4*SUM(GP241,GT241,GX241,HB241,HF241,HJ241)+'Multipliers for tiers'!$O$5*SUM(GQ241,GU241,GY241,HC241,HG241,HK241)+'Multipliers for tiers'!$O$6*SUM(GR241,GV241,GZ241,HD241,HH241,HL241)+'Multipliers for tiers'!$O$7*SUM(GS241,GW241,HA241,HE241,HI241,HM241)</f>
        <v>0</v>
      </c>
      <c r="HO241" s="144">
        <f t="shared" si="38"/>
        <v>0</v>
      </c>
      <c r="HP241" s="136" t="str">
        <f t="shared" si="39"/>
        <v xml:space="preserve"> </v>
      </c>
      <c r="HQ241" s="164" t="str">
        <f>IFERROR(IF($M241='Progress check conditions'!$N$4,VLOOKUP($HP241,'Progress check conditions'!$S$4:$T$6,2,TRUE),IF($M241='Progress check conditions'!$N$7,VLOOKUP($HP241,'Progress check conditions'!$S$7:$T$9,2,TRUE),IF($M241='Progress check conditions'!$N$10,VLOOKUP($HP241,'Progress check conditions'!$S$10:$T$12,2,TRUE),IF($M241='Progress check conditions'!$N$13,VLOOKUP($HP241,'Progress check conditions'!$S$13:$T$15,2,TRUE),IF($M241='Progress check conditions'!$N$16,VLOOKUP($HP241,'Progress check conditions'!$S$16:$T$18,2,TRUE),IF($M241='Progress check conditions'!$N$19,VLOOKUP($HP241,'Progress check conditions'!$S$19:$T$21,2,TRUE),VLOOKUP($HP241,'Progress check conditions'!$S$22:$T$24,2,TRUE))))))),"No judgement")</f>
        <v>No judgement</v>
      </c>
      <c r="HR241" s="115"/>
      <c r="HS241" s="116"/>
      <c r="HT241" s="117"/>
    </row>
    <row r="242" spans="1:228" x14ac:dyDescent="0.3">
      <c r="A242" s="156"/>
      <c r="B242" s="110"/>
      <c r="C242" s="111"/>
      <c r="D242" s="109"/>
      <c r="E242" s="112"/>
      <c r="F242" s="112"/>
      <c r="G242" s="112"/>
      <c r="H242" s="112"/>
      <c r="I242" s="113"/>
      <c r="J242" s="109"/>
      <c r="K242" s="113"/>
      <c r="L242" s="118"/>
      <c r="M242" s="114"/>
      <c r="N242" s="1"/>
      <c r="O242" s="5"/>
      <c r="P242" s="8"/>
      <c r="Q242" s="6"/>
      <c r="R242" s="5"/>
      <c r="S242" s="9"/>
      <c r="T242" s="1"/>
      <c r="U242" s="4"/>
      <c r="V242" s="8"/>
      <c r="W242" s="6"/>
      <c r="X242" s="4"/>
      <c r="Y242" s="9"/>
      <c r="Z242" s="1"/>
      <c r="AA242" s="4"/>
      <c r="AB242" s="8"/>
      <c r="AC242" s="6"/>
      <c r="AD242" s="4"/>
      <c r="AE242" s="9"/>
      <c r="AF242" s="1"/>
      <c r="AG242" s="3"/>
      <c r="AH242" s="7"/>
      <c r="AI242" s="3"/>
      <c r="AJ242" s="4"/>
      <c r="AK242" s="15"/>
      <c r="AL242" s="1"/>
      <c r="AM242" s="3"/>
      <c r="AN242" s="7"/>
      <c r="AO242" s="3"/>
      <c r="AP242" s="4"/>
      <c r="AQ242" s="15"/>
      <c r="AR242" s="1"/>
      <c r="AS242" s="3"/>
      <c r="AT242" s="43"/>
      <c r="AU242" s="130">
        <f>'Multipliers for tiers'!$C$4*SUM(N242,Q242,T242,W242,AF242,AC242,AI242,Z242,AL242,AO242,AR242)+'Multipliers for tiers'!$C$5*SUM(O242,R242,U242,X242,AG242,AD242,AJ242,AA242,AM242,AP242,AS242)+'Multipliers for tiers'!$C$6*SUM(P242,S242,V242,Y242,AH242,AE242,AK242,AB242,AN242,AQ242,AT242)</f>
        <v>0</v>
      </c>
      <c r="AV242" s="141">
        <f t="shared" si="30"/>
        <v>0</v>
      </c>
      <c r="AW242" s="151" t="str">
        <f t="shared" si="31"/>
        <v xml:space="preserve"> </v>
      </c>
      <c r="AX242" s="164" t="str">
        <f>IFERROR(IF($M242='Progress check conditions'!$B$4,VLOOKUP($AW242,'Progress check conditions'!$C$4:$D$6,2,TRUE),IF($M242='Progress check conditions'!$B$7,VLOOKUP($AW242,'Progress check conditions'!$C$7:$D$9,2,TRUE),IF($M242='Progress check conditions'!$B$10,VLOOKUP($AW242,'Progress check conditions'!$C$10:$D$12,2,TRUE),IF($M242='Progress check conditions'!$B$13,VLOOKUP($AW242,'Progress check conditions'!$C$13:$D$15,2,TRUE),IF($M242='Progress check conditions'!$B$16,VLOOKUP($AW242,'Progress check conditions'!$C$16:$D$18,2,TRUE),IF($M242='Progress check conditions'!$B$19,VLOOKUP($AW242,'Progress check conditions'!$C$19:$D$21,2,TRUE),VLOOKUP($AW242,'Progress check conditions'!$C$22:$D$24,2,TRUE))))))),"No judgement")</f>
        <v>No judgement</v>
      </c>
      <c r="AY242" s="115"/>
      <c r="AZ242" s="116"/>
      <c r="BA242" s="117"/>
      <c r="BB242" s="6"/>
      <c r="BC242" s="5"/>
      <c r="BD242" s="8"/>
      <c r="BE242" s="6"/>
      <c r="BF242" s="5"/>
      <c r="BG242" s="9"/>
      <c r="BH242" s="1"/>
      <c r="BI242" s="4"/>
      <c r="BJ242" s="8"/>
      <c r="BK242" s="6"/>
      <c r="BL242" s="4"/>
      <c r="BM242" s="9"/>
      <c r="BN242" s="1"/>
      <c r="BO242" s="4"/>
      <c r="BP242" s="8"/>
      <c r="BQ242" s="6"/>
      <c r="BR242" s="4"/>
      <c r="BS242" s="9"/>
      <c r="BT242" s="1"/>
      <c r="BU242" s="3"/>
      <c r="BV242" s="7"/>
      <c r="BW242" s="3"/>
      <c r="BX242" s="4"/>
      <c r="BY242" s="15"/>
      <c r="BZ242" s="1"/>
      <c r="CA242" s="3"/>
      <c r="CB242" s="7"/>
      <c r="CC242" s="3"/>
      <c r="CD242" s="4"/>
      <c r="CE242" s="15"/>
      <c r="CF242" s="1"/>
      <c r="CG242" s="3"/>
      <c r="CH242" s="7"/>
      <c r="CI242" s="2"/>
      <c r="CJ242" s="4"/>
      <c r="CK242" s="19"/>
      <c r="CL242" s="3"/>
      <c r="CM242" s="4"/>
      <c r="CN242" s="15"/>
      <c r="CO242" s="130">
        <f>'Multipliers for tiers'!$F$4*SUM(BB242,BE242,BH242,BK242,BN242,BQ242,BZ242,BW242,CC242,BT242,CF242,CI242,CL242)+'Multipliers for tiers'!$F$5*SUM(BC242,BF242,BI242,BL242,BO242,BR242,CA242,BX242,CD242,BU242,CG242,CJ242,CM242)+'Multipliers for tiers'!$F$6*SUM(BD242,BG242,BJ242,BM242,BP242,BS242,CB242,BY242,CE242,BV242,CH242,CK242,CN242)</f>
        <v>0</v>
      </c>
      <c r="CP242" s="144">
        <f t="shared" si="32"/>
        <v>0</v>
      </c>
      <c r="CQ242" s="133" t="str">
        <f t="shared" si="33"/>
        <v xml:space="preserve"> </v>
      </c>
      <c r="CR242" s="164" t="str">
        <f>IFERROR(IF($M242='Progress check conditions'!$F$4,VLOOKUP($CQ242,'Progress check conditions'!$G$4:$H$6,2,TRUE),IF($M242='Progress check conditions'!$F$7,VLOOKUP($CQ242,'Progress check conditions'!$G$7:$H$9,2,TRUE),IF($M242='Progress check conditions'!$F$10,VLOOKUP($CQ242,'Progress check conditions'!$G$10:$H$12,2,TRUE),IF($M242='Progress check conditions'!$F$13,VLOOKUP($CQ242,'Progress check conditions'!$G$13:$H$15,2,TRUE),IF($M242='Progress check conditions'!$F$16,VLOOKUP($CQ242,'Progress check conditions'!$G$16:$H$18,2,TRUE),IF($M242='Progress check conditions'!$F$19,VLOOKUP($CQ242,'Progress check conditions'!$G$19:$H$21,2,TRUE),VLOOKUP($CQ242,'Progress check conditions'!$G$22:$H$24,2,TRUE))))))),"No judgement")</f>
        <v>No judgement</v>
      </c>
      <c r="CS242" s="115"/>
      <c r="CT242" s="116"/>
      <c r="CU242" s="117"/>
      <c r="CV242" s="1"/>
      <c r="CW242" s="5"/>
      <c r="CX242" s="8"/>
      <c r="CY242" s="6"/>
      <c r="CZ242" s="5"/>
      <c r="DA242" s="9"/>
      <c r="DB242" s="1"/>
      <c r="DC242" s="4"/>
      <c r="DD242" s="8"/>
      <c r="DE242" s="6"/>
      <c r="DF242" s="4"/>
      <c r="DG242" s="9"/>
      <c r="DH242" s="1"/>
      <c r="DI242" s="4"/>
      <c r="DJ242" s="8"/>
      <c r="DK242" s="6"/>
      <c r="DL242" s="4"/>
      <c r="DM242" s="9"/>
      <c r="DN242" s="1"/>
      <c r="DO242" s="3"/>
      <c r="DP242" s="7"/>
      <c r="DQ242" s="3"/>
      <c r="DR242" s="4"/>
      <c r="DS242" s="15"/>
      <c r="DT242" s="1"/>
      <c r="DU242" s="3"/>
      <c r="DV242" s="7"/>
      <c r="DW242" s="3"/>
      <c r="DX242" s="4"/>
      <c r="DY242" s="15"/>
      <c r="DZ242" s="1"/>
      <c r="EA242" s="3"/>
      <c r="EB242" s="7"/>
      <c r="EC242" s="3"/>
      <c r="ED242" s="4"/>
      <c r="EE242" s="15"/>
      <c r="EF242" s="130">
        <f>'Multipliers for tiers'!$I$4*SUM(CV242,CY242,DB242,DE242,DH242,DQ242,DN242,DT242,DK242,DW242,DZ242,EC242)+'Multipliers for tiers'!$I$5*SUM(CW242,CZ242,DC242,DF242,DI242,DR242,DO242,DU242,DL242,DX242,EA242,ED242)+'Multipliers for tiers'!$I$6*SUM(CX242,DA242,DD242,DG242,DJ242,DS242,DP242,DV242,DM242,DY242,EB242,EE242)</f>
        <v>0</v>
      </c>
      <c r="EG242" s="144">
        <f t="shared" si="34"/>
        <v>0</v>
      </c>
      <c r="EH242" s="133" t="str">
        <f t="shared" si="35"/>
        <v xml:space="preserve"> </v>
      </c>
      <c r="EI242" s="164" t="str">
        <f>IFERROR(IF($M242='Progress check conditions'!$J$4,VLOOKUP($EH242,'Progress check conditions'!$K$4:$L$6,2,TRUE),IF($M242='Progress check conditions'!$J$7,VLOOKUP($EH242,'Progress check conditions'!$K$7:$L$9,2,TRUE),IF($M242='Progress check conditions'!$J$10,VLOOKUP($EH242,'Progress check conditions'!$K$10:$L$12,2,TRUE),IF($M242='Progress check conditions'!$J$13,VLOOKUP($EH242,'Progress check conditions'!$K$13:$L$15,2,TRUE),IF($M242='Progress check conditions'!$J$16,VLOOKUP($EH242,'Progress check conditions'!$K$16:$L$18,2,TRUE),IF($M242='Progress check conditions'!$J$19,VLOOKUP($EH242,'Progress check conditions'!$K$19:$L$21,2,TRUE),VLOOKUP($EH242,'Progress check conditions'!$K$22:$L$24,2,TRUE))))))),"No judgement")</f>
        <v>No judgement</v>
      </c>
      <c r="EJ242" s="115"/>
      <c r="EK242" s="116"/>
      <c r="EL242" s="117"/>
      <c r="EM242" s="1"/>
      <c r="EN242" s="4"/>
      <c r="EO242" s="16"/>
      <c r="EP242" s="8"/>
      <c r="EQ242" s="6"/>
      <c r="ER242" s="6"/>
      <c r="ES242" s="6"/>
      <c r="ET242" s="5"/>
      <c r="EU242" s="1"/>
      <c r="EV242" s="4"/>
      <c r="EW242" s="16"/>
      <c r="EX242" s="8"/>
      <c r="EY242" s="6"/>
      <c r="EZ242" s="4"/>
      <c r="FA242" s="16"/>
      <c r="FB242" s="9"/>
      <c r="FC242" s="1"/>
      <c r="FD242" s="4"/>
      <c r="FE242" s="16"/>
      <c r="FF242" s="8"/>
      <c r="FG242" s="6"/>
      <c r="FH242" s="4"/>
      <c r="FI242" s="16"/>
      <c r="FJ242" s="9"/>
      <c r="FK242" s="1"/>
      <c r="FL242" s="4"/>
      <c r="FM242" s="16"/>
      <c r="FN242" s="7"/>
      <c r="FO242" s="3"/>
      <c r="FP242" s="5"/>
      <c r="FQ242" s="5"/>
      <c r="FR242" s="15"/>
      <c r="FS242" s="1"/>
      <c r="FT242" s="4"/>
      <c r="FU242" s="16"/>
      <c r="FV242" s="7"/>
      <c r="FW242" s="3"/>
      <c r="FX242" s="5"/>
      <c r="FY242" s="5"/>
      <c r="FZ242" s="15"/>
      <c r="GA242" s="1"/>
      <c r="GB242" s="4"/>
      <c r="GC242" s="4"/>
      <c r="GD242" s="7"/>
      <c r="GE242" s="3"/>
      <c r="GF242" s="5"/>
      <c r="GG242" s="5"/>
      <c r="GH242" s="15"/>
      <c r="GI242" s="130">
        <f>'Multipliers for tiers'!$L$4*SUM(EM242,EQ242,EU242,EY242,FC242,FG242,FK242,FO242,FS242,FW242,GA242,GE242)+'Multipliers for tiers'!$L$5*SUM(EN242,ER242,EV242,EZ242,FD242,FH242,FL242,FP242,FT242,FX242,GB242,GF242)+'Multipliers for tiers'!$L$6*SUM(EO242,ES242,EW242,FA242,FE242,FI242,FM242,FQ242,FU242,FY242,GC242,GG242)+'Multipliers for tiers'!$L$7*SUM(EP242,ET242,EX242,FB242,FF242,FJ242,FN242,FR242,FV242,FZ242,GD242,GH242)</f>
        <v>0</v>
      </c>
      <c r="GJ242" s="144">
        <f t="shared" si="36"/>
        <v>0</v>
      </c>
      <c r="GK242" s="136" t="str">
        <f t="shared" si="37"/>
        <v xml:space="preserve"> </v>
      </c>
      <c r="GL242" s="164" t="str">
        <f>IFERROR(IF($M242='Progress check conditions'!$N$4,VLOOKUP($GK242,'Progress check conditions'!$O$4:$P$6,2,TRUE),IF($M242='Progress check conditions'!$N$7,VLOOKUP($GK242,'Progress check conditions'!$O$7:$P$9,2,TRUE),IF($M242='Progress check conditions'!$N$10,VLOOKUP($GK242,'Progress check conditions'!$O$10:$P$12,2,TRUE),IF($M242='Progress check conditions'!$N$13,VLOOKUP($GK242,'Progress check conditions'!$O$13:$P$15,2,TRUE),IF($M242='Progress check conditions'!$N$16,VLOOKUP($GK242,'Progress check conditions'!$O$16:$P$18,2,TRUE),IF($M242='Progress check conditions'!$N$19,VLOOKUP($GK242,'Progress check conditions'!$O$19:$P$21,2,TRUE),VLOOKUP($GK242,'Progress check conditions'!$O$22:$P$24,2,TRUE))))))),"No judgement")</f>
        <v>No judgement</v>
      </c>
      <c r="GM242" s="115"/>
      <c r="GN242" s="116"/>
      <c r="GO242" s="117"/>
      <c r="GP242" s="1"/>
      <c r="GQ242" s="4"/>
      <c r="GR242" s="4"/>
      <c r="GS242" s="8"/>
      <c r="GT242" s="6"/>
      <c r="GU242" s="6"/>
      <c r="GV242" s="6"/>
      <c r="GW242" s="5"/>
      <c r="GX242" s="1"/>
      <c r="GY242" s="4"/>
      <c r="GZ242" s="4"/>
      <c r="HA242" s="8"/>
      <c r="HB242" s="6"/>
      <c r="HC242" s="4"/>
      <c r="HD242" s="4"/>
      <c r="HE242" s="9"/>
      <c r="HF242" s="1"/>
      <c r="HG242" s="4"/>
      <c r="HH242" s="4"/>
      <c r="HI242" s="8"/>
      <c r="HJ242" s="6"/>
      <c r="HK242" s="4"/>
      <c r="HL242" s="4"/>
      <c r="HM242" s="9"/>
      <c r="HN242" s="130">
        <f>'Multipliers for tiers'!$O$4*SUM(GP242,GT242,GX242,HB242,HF242,HJ242)+'Multipliers for tiers'!$O$5*SUM(GQ242,GU242,GY242,HC242,HG242,HK242)+'Multipliers for tiers'!$O$6*SUM(GR242,GV242,GZ242,HD242,HH242,HL242)+'Multipliers for tiers'!$O$7*SUM(GS242,GW242,HA242,HE242,HI242,HM242)</f>
        <v>0</v>
      </c>
      <c r="HO242" s="144">
        <f t="shared" si="38"/>
        <v>0</v>
      </c>
      <c r="HP242" s="136" t="str">
        <f t="shared" si="39"/>
        <v xml:space="preserve"> </v>
      </c>
      <c r="HQ242" s="164" t="str">
        <f>IFERROR(IF($M242='Progress check conditions'!$N$4,VLOOKUP($HP242,'Progress check conditions'!$S$4:$T$6,2,TRUE),IF($M242='Progress check conditions'!$N$7,VLOOKUP($HP242,'Progress check conditions'!$S$7:$T$9,2,TRUE),IF($M242='Progress check conditions'!$N$10,VLOOKUP($HP242,'Progress check conditions'!$S$10:$T$12,2,TRUE),IF($M242='Progress check conditions'!$N$13,VLOOKUP($HP242,'Progress check conditions'!$S$13:$T$15,2,TRUE),IF($M242='Progress check conditions'!$N$16,VLOOKUP($HP242,'Progress check conditions'!$S$16:$T$18,2,TRUE),IF($M242='Progress check conditions'!$N$19,VLOOKUP($HP242,'Progress check conditions'!$S$19:$T$21,2,TRUE),VLOOKUP($HP242,'Progress check conditions'!$S$22:$T$24,2,TRUE))))))),"No judgement")</f>
        <v>No judgement</v>
      </c>
      <c r="HR242" s="115"/>
      <c r="HS242" s="116"/>
      <c r="HT242" s="117"/>
    </row>
    <row r="243" spans="1:228" x14ac:dyDescent="0.3">
      <c r="A243" s="156"/>
      <c r="B243" s="110"/>
      <c r="C243" s="111"/>
      <c r="D243" s="109"/>
      <c r="E243" s="112"/>
      <c r="F243" s="112"/>
      <c r="G243" s="112"/>
      <c r="H243" s="112"/>
      <c r="I243" s="113"/>
      <c r="J243" s="109"/>
      <c r="K243" s="113"/>
      <c r="L243" s="118"/>
      <c r="M243" s="114"/>
      <c r="N243" s="1"/>
      <c r="O243" s="5"/>
      <c r="P243" s="8"/>
      <c r="Q243" s="6"/>
      <c r="R243" s="5"/>
      <c r="S243" s="9"/>
      <c r="T243" s="1"/>
      <c r="U243" s="4"/>
      <c r="V243" s="8"/>
      <c r="W243" s="6"/>
      <c r="X243" s="4"/>
      <c r="Y243" s="9"/>
      <c r="Z243" s="1"/>
      <c r="AA243" s="4"/>
      <c r="AB243" s="8"/>
      <c r="AC243" s="6"/>
      <c r="AD243" s="4"/>
      <c r="AE243" s="9"/>
      <c r="AF243" s="1"/>
      <c r="AG243" s="3"/>
      <c r="AH243" s="7"/>
      <c r="AI243" s="3"/>
      <c r="AJ243" s="4"/>
      <c r="AK243" s="15"/>
      <c r="AL243" s="1"/>
      <c r="AM243" s="3"/>
      <c r="AN243" s="7"/>
      <c r="AO243" s="3"/>
      <c r="AP243" s="4"/>
      <c r="AQ243" s="15"/>
      <c r="AR243" s="1"/>
      <c r="AS243" s="3"/>
      <c r="AT243" s="43"/>
      <c r="AU243" s="130">
        <f>'Multipliers for tiers'!$C$4*SUM(N243,Q243,T243,W243,AF243,AC243,AI243,Z243,AL243,AO243,AR243)+'Multipliers for tiers'!$C$5*SUM(O243,R243,U243,X243,AG243,AD243,AJ243,AA243,AM243,AP243,AS243)+'Multipliers for tiers'!$C$6*SUM(P243,S243,V243,Y243,AH243,AE243,AK243,AB243,AN243,AQ243,AT243)</f>
        <v>0</v>
      </c>
      <c r="AV243" s="141">
        <f t="shared" si="30"/>
        <v>0</v>
      </c>
      <c r="AW243" s="151" t="str">
        <f t="shared" si="31"/>
        <v xml:space="preserve"> </v>
      </c>
      <c r="AX243" s="164" t="str">
        <f>IFERROR(IF($M243='Progress check conditions'!$B$4,VLOOKUP($AW243,'Progress check conditions'!$C$4:$D$6,2,TRUE),IF($M243='Progress check conditions'!$B$7,VLOOKUP($AW243,'Progress check conditions'!$C$7:$D$9,2,TRUE),IF($M243='Progress check conditions'!$B$10,VLOOKUP($AW243,'Progress check conditions'!$C$10:$D$12,2,TRUE),IF($M243='Progress check conditions'!$B$13,VLOOKUP($AW243,'Progress check conditions'!$C$13:$D$15,2,TRUE),IF($M243='Progress check conditions'!$B$16,VLOOKUP($AW243,'Progress check conditions'!$C$16:$D$18,2,TRUE),IF($M243='Progress check conditions'!$B$19,VLOOKUP($AW243,'Progress check conditions'!$C$19:$D$21,2,TRUE),VLOOKUP($AW243,'Progress check conditions'!$C$22:$D$24,2,TRUE))))))),"No judgement")</f>
        <v>No judgement</v>
      </c>
      <c r="AY243" s="115"/>
      <c r="AZ243" s="116"/>
      <c r="BA243" s="117"/>
      <c r="BB243" s="6"/>
      <c r="BC243" s="5"/>
      <c r="BD243" s="8"/>
      <c r="BE243" s="6"/>
      <c r="BF243" s="5"/>
      <c r="BG243" s="9"/>
      <c r="BH243" s="1"/>
      <c r="BI243" s="4"/>
      <c r="BJ243" s="8"/>
      <c r="BK243" s="6"/>
      <c r="BL243" s="4"/>
      <c r="BM243" s="9"/>
      <c r="BN243" s="1"/>
      <c r="BO243" s="4"/>
      <c r="BP243" s="8"/>
      <c r="BQ243" s="6"/>
      <c r="BR243" s="4"/>
      <c r="BS243" s="9"/>
      <c r="BT243" s="1"/>
      <c r="BU243" s="3"/>
      <c r="BV243" s="7"/>
      <c r="BW243" s="3"/>
      <c r="BX243" s="4"/>
      <c r="BY243" s="15"/>
      <c r="BZ243" s="1"/>
      <c r="CA243" s="3"/>
      <c r="CB243" s="7"/>
      <c r="CC243" s="3"/>
      <c r="CD243" s="4"/>
      <c r="CE243" s="15"/>
      <c r="CF243" s="1"/>
      <c r="CG243" s="3"/>
      <c r="CH243" s="7"/>
      <c r="CI243" s="2"/>
      <c r="CJ243" s="4"/>
      <c r="CK243" s="19"/>
      <c r="CL243" s="3"/>
      <c r="CM243" s="4"/>
      <c r="CN243" s="15"/>
      <c r="CO243" s="130">
        <f>'Multipliers for tiers'!$F$4*SUM(BB243,BE243,BH243,BK243,BN243,BQ243,BZ243,BW243,CC243,BT243,CF243,CI243,CL243)+'Multipliers for tiers'!$F$5*SUM(BC243,BF243,BI243,BL243,BO243,BR243,CA243,BX243,CD243,BU243,CG243,CJ243,CM243)+'Multipliers for tiers'!$F$6*SUM(BD243,BG243,BJ243,BM243,BP243,BS243,CB243,BY243,CE243,BV243,CH243,CK243,CN243)</f>
        <v>0</v>
      </c>
      <c r="CP243" s="144">
        <f t="shared" si="32"/>
        <v>0</v>
      </c>
      <c r="CQ243" s="133" t="str">
        <f t="shared" si="33"/>
        <v xml:space="preserve"> </v>
      </c>
      <c r="CR243" s="164" t="str">
        <f>IFERROR(IF($M243='Progress check conditions'!$F$4,VLOOKUP($CQ243,'Progress check conditions'!$G$4:$H$6,2,TRUE),IF($M243='Progress check conditions'!$F$7,VLOOKUP($CQ243,'Progress check conditions'!$G$7:$H$9,2,TRUE),IF($M243='Progress check conditions'!$F$10,VLOOKUP($CQ243,'Progress check conditions'!$G$10:$H$12,2,TRUE),IF($M243='Progress check conditions'!$F$13,VLOOKUP($CQ243,'Progress check conditions'!$G$13:$H$15,2,TRUE),IF($M243='Progress check conditions'!$F$16,VLOOKUP($CQ243,'Progress check conditions'!$G$16:$H$18,2,TRUE),IF($M243='Progress check conditions'!$F$19,VLOOKUP($CQ243,'Progress check conditions'!$G$19:$H$21,2,TRUE),VLOOKUP($CQ243,'Progress check conditions'!$G$22:$H$24,2,TRUE))))))),"No judgement")</f>
        <v>No judgement</v>
      </c>
      <c r="CS243" s="115"/>
      <c r="CT243" s="116"/>
      <c r="CU243" s="117"/>
      <c r="CV243" s="1"/>
      <c r="CW243" s="5"/>
      <c r="CX243" s="8"/>
      <c r="CY243" s="6"/>
      <c r="CZ243" s="5"/>
      <c r="DA243" s="9"/>
      <c r="DB243" s="1"/>
      <c r="DC243" s="4"/>
      <c r="DD243" s="8"/>
      <c r="DE243" s="6"/>
      <c r="DF243" s="4"/>
      <c r="DG243" s="9"/>
      <c r="DH243" s="1"/>
      <c r="DI243" s="4"/>
      <c r="DJ243" s="8"/>
      <c r="DK243" s="6"/>
      <c r="DL243" s="4"/>
      <c r="DM243" s="9"/>
      <c r="DN243" s="1"/>
      <c r="DO243" s="3"/>
      <c r="DP243" s="7"/>
      <c r="DQ243" s="3"/>
      <c r="DR243" s="4"/>
      <c r="DS243" s="15"/>
      <c r="DT243" s="1"/>
      <c r="DU243" s="3"/>
      <c r="DV243" s="7"/>
      <c r="DW243" s="3"/>
      <c r="DX243" s="4"/>
      <c r="DY243" s="15"/>
      <c r="DZ243" s="1"/>
      <c r="EA243" s="3"/>
      <c r="EB243" s="7"/>
      <c r="EC243" s="3"/>
      <c r="ED243" s="4"/>
      <c r="EE243" s="15"/>
      <c r="EF243" s="130">
        <f>'Multipliers for tiers'!$I$4*SUM(CV243,CY243,DB243,DE243,DH243,DQ243,DN243,DT243,DK243,DW243,DZ243,EC243)+'Multipliers for tiers'!$I$5*SUM(CW243,CZ243,DC243,DF243,DI243,DR243,DO243,DU243,DL243,DX243,EA243,ED243)+'Multipliers for tiers'!$I$6*SUM(CX243,DA243,DD243,DG243,DJ243,DS243,DP243,DV243,DM243,DY243,EB243,EE243)</f>
        <v>0</v>
      </c>
      <c r="EG243" s="144">
        <f t="shared" si="34"/>
        <v>0</v>
      </c>
      <c r="EH243" s="133" t="str">
        <f t="shared" si="35"/>
        <v xml:space="preserve"> </v>
      </c>
      <c r="EI243" s="164" t="str">
        <f>IFERROR(IF($M243='Progress check conditions'!$J$4,VLOOKUP($EH243,'Progress check conditions'!$K$4:$L$6,2,TRUE),IF($M243='Progress check conditions'!$J$7,VLOOKUP($EH243,'Progress check conditions'!$K$7:$L$9,2,TRUE),IF($M243='Progress check conditions'!$J$10,VLOOKUP($EH243,'Progress check conditions'!$K$10:$L$12,2,TRUE),IF($M243='Progress check conditions'!$J$13,VLOOKUP($EH243,'Progress check conditions'!$K$13:$L$15,2,TRUE),IF($M243='Progress check conditions'!$J$16,VLOOKUP($EH243,'Progress check conditions'!$K$16:$L$18,2,TRUE),IF($M243='Progress check conditions'!$J$19,VLOOKUP($EH243,'Progress check conditions'!$K$19:$L$21,2,TRUE),VLOOKUP($EH243,'Progress check conditions'!$K$22:$L$24,2,TRUE))))))),"No judgement")</f>
        <v>No judgement</v>
      </c>
      <c r="EJ243" s="115"/>
      <c r="EK243" s="116"/>
      <c r="EL243" s="117"/>
      <c r="EM243" s="1"/>
      <c r="EN243" s="4"/>
      <c r="EO243" s="16"/>
      <c r="EP243" s="8"/>
      <c r="EQ243" s="6"/>
      <c r="ER243" s="6"/>
      <c r="ES243" s="6"/>
      <c r="ET243" s="5"/>
      <c r="EU243" s="1"/>
      <c r="EV243" s="4"/>
      <c r="EW243" s="16"/>
      <c r="EX243" s="8"/>
      <c r="EY243" s="6"/>
      <c r="EZ243" s="4"/>
      <c r="FA243" s="16"/>
      <c r="FB243" s="9"/>
      <c r="FC243" s="1"/>
      <c r="FD243" s="4"/>
      <c r="FE243" s="16"/>
      <c r="FF243" s="8"/>
      <c r="FG243" s="6"/>
      <c r="FH243" s="4"/>
      <c r="FI243" s="16"/>
      <c r="FJ243" s="9"/>
      <c r="FK243" s="1"/>
      <c r="FL243" s="4"/>
      <c r="FM243" s="16"/>
      <c r="FN243" s="7"/>
      <c r="FO243" s="3"/>
      <c r="FP243" s="5"/>
      <c r="FQ243" s="5"/>
      <c r="FR243" s="15"/>
      <c r="FS243" s="1"/>
      <c r="FT243" s="4"/>
      <c r="FU243" s="16"/>
      <c r="FV243" s="7"/>
      <c r="FW243" s="3"/>
      <c r="FX243" s="5"/>
      <c r="FY243" s="5"/>
      <c r="FZ243" s="15"/>
      <c r="GA243" s="1"/>
      <c r="GB243" s="4"/>
      <c r="GC243" s="4"/>
      <c r="GD243" s="7"/>
      <c r="GE243" s="3"/>
      <c r="GF243" s="5"/>
      <c r="GG243" s="5"/>
      <c r="GH243" s="15"/>
      <c r="GI243" s="130">
        <f>'Multipliers for tiers'!$L$4*SUM(EM243,EQ243,EU243,EY243,FC243,FG243,FK243,FO243,FS243,FW243,GA243,GE243)+'Multipliers for tiers'!$L$5*SUM(EN243,ER243,EV243,EZ243,FD243,FH243,FL243,FP243,FT243,FX243,GB243,GF243)+'Multipliers for tiers'!$L$6*SUM(EO243,ES243,EW243,FA243,FE243,FI243,FM243,FQ243,FU243,FY243,GC243,GG243)+'Multipliers for tiers'!$L$7*SUM(EP243,ET243,EX243,FB243,FF243,FJ243,FN243,FR243,FV243,FZ243,GD243,GH243)</f>
        <v>0</v>
      </c>
      <c r="GJ243" s="144">
        <f t="shared" si="36"/>
        <v>0</v>
      </c>
      <c r="GK243" s="136" t="str">
        <f t="shared" si="37"/>
        <v xml:space="preserve"> </v>
      </c>
      <c r="GL243" s="164" t="str">
        <f>IFERROR(IF($M243='Progress check conditions'!$N$4,VLOOKUP($GK243,'Progress check conditions'!$O$4:$P$6,2,TRUE),IF($M243='Progress check conditions'!$N$7,VLOOKUP($GK243,'Progress check conditions'!$O$7:$P$9,2,TRUE),IF($M243='Progress check conditions'!$N$10,VLOOKUP($GK243,'Progress check conditions'!$O$10:$P$12,2,TRUE),IF($M243='Progress check conditions'!$N$13,VLOOKUP($GK243,'Progress check conditions'!$O$13:$P$15,2,TRUE),IF($M243='Progress check conditions'!$N$16,VLOOKUP($GK243,'Progress check conditions'!$O$16:$P$18,2,TRUE),IF($M243='Progress check conditions'!$N$19,VLOOKUP($GK243,'Progress check conditions'!$O$19:$P$21,2,TRUE),VLOOKUP($GK243,'Progress check conditions'!$O$22:$P$24,2,TRUE))))))),"No judgement")</f>
        <v>No judgement</v>
      </c>
      <c r="GM243" s="115"/>
      <c r="GN243" s="116"/>
      <c r="GO243" s="117"/>
      <c r="GP243" s="1"/>
      <c r="GQ243" s="4"/>
      <c r="GR243" s="4"/>
      <c r="GS243" s="8"/>
      <c r="GT243" s="6"/>
      <c r="GU243" s="6"/>
      <c r="GV243" s="6"/>
      <c r="GW243" s="5"/>
      <c r="GX243" s="1"/>
      <c r="GY243" s="4"/>
      <c r="GZ243" s="4"/>
      <c r="HA243" s="8"/>
      <c r="HB243" s="6"/>
      <c r="HC243" s="4"/>
      <c r="HD243" s="4"/>
      <c r="HE243" s="9"/>
      <c r="HF243" s="1"/>
      <c r="HG243" s="4"/>
      <c r="HH243" s="4"/>
      <c r="HI243" s="8"/>
      <c r="HJ243" s="6"/>
      <c r="HK243" s="4"/>
      <c r="HL243" s="4"/>
      <c r="HM243" s="9"/>
      <c r="HN243" s="130">
        <f>'Multipliers for tiers'!$O$4*SUM(GP243,GT243,GX243,HB243,HF243,HJ243)+'Multipliers for tiers'!$O$5*SUM(GQ243,GU243,GY243,HC243,HG243,HK243)+'Multipliers for tiers'!$O$6*SUM(GR243,GV243,GZ243,HD243,HH243,HL243)+'Multipliers for tiers'!$O$7*SUM(GS243,GW243,HA243,HE243,HI243,HM243)</f>
        <v>0</v>
      </c>
      <c r="HO243" s="144">
        <f t="shared" si="38"/>
        <v>0</v>
      </c>
      <c r="HP243" s="136" t="str">
        <f t="shared" si="39"/>
        <v xml:space="preserve"> </v>
      </c>
      <c r="HQ243" s="164" t="str">
        <f>IFERROR(IF($M243='Progress check conditions'!$N$4,VLOOKUP($HP243,'Progress check conditions'!$S$4:$T$6,2,TRUE),IF($M243='Progress check conditions'!$N$7,VLOOKUP($HP243,'Progress check conditions'!$S$7:$T$9,2,TRUE),IF($M243='Progress check conditions'!$N$10,VLOOKUP($HP243,'Progress check conditions'!$S$10:$T$12,2,TRUE),IF($M243='Progress check conditions'!$N$13,VLOOKUP($HP243,'Progress check conditions'!$S$13:$T$15,2,TRUE),IF($M243='Progress check conditions'!$N$16,VLOOKUP($HP243,'Progress check conditions'!$S$16:$T$18,2,TRUE),IF($M243='Progress check conditions'!$N$19,VLOOKUP($HP243,'Progress check conditions'!$S$19:$T$21,2,TRUE),VLOOKUP($HP243,'Progress check conditions'!$S$22:$T$24,2,TRUE))))))),"No judgement")</f>
        <v>No judgement</v>
      </c>
      <c r="HR243" s="115"/>
      <c r="HS243" s="116"/>
      <c r="HT243" s="117"/>
    </row>
    <row r="244" spans="1:228" x14ac:dyDescent="0.3">
      <c r="A244" s="156"/>
      <c r="B244" s="110"/>
      <c r="C244" s="111"/>
      <c r="D244" s="109"/>
      <c r="E244" s="112"/>
      <c r="F244" s="112"/>
      <c r="G244" s="112"/>
      <c r="H244" s="112"/>
      <c r="I244" s="113"/>
      <c r="J244" s="109"/>
      <c r="K244" s="113"/>
      <c r="L244" s="118"/>
      <c r="M244" s="114"/>
      <c r="N244" s="1"/>
      <c r="O244" s="5"/>
      <c r="P244" s="8"/>
      <c r="Q244" s="6"/>
      <c r="R244" s="5"/>
      <c r="S244" s="9"/>
      <c r="T244" s="1"/>
      <c r="U244" s="4"/>
      <c r="V244" s="8"/>
      <c r="W244" s="6"/>
      <c r="X244" s="4"/>
      <c r="Y244" s="9"/>
      <c r="Z244" s="1"/>
      <c r="AA244" s="4"/>
      <c r="AB244" s="8"/>
      <c r="AC244" s="6"/>
      <c r="AD244" s="4"/>
      <c r="AE244" s="9"/>
      <c r="AF244" s="1"/>
      <c r="AG244" s="3"/>
      <c r="AH244" s="7"/>
      <c r="AI244" s="3"/>
      <c r="AJ244" s="4"/>
      <c r="AK244" s="15"/>
      <c r="AL244" s="1"/>
      <c r="AM244" s="3"/>
      <c r="AN244" s="7"/>
      <c r="AO244" s="3"/>
      <c r="AP244" s="4"/>
      <c r="AQ244" s="15"/>
      <c r="AR244" s="1"/>
      <c r="AS244" s="3"/>
      <c r="AT244" s="43"/>
      <c r="AU244" s="130">
        <f>'Multipliers for tiers'!$C$4*SUM(N244,Q244,T244,W244,AF244,AC244,AI244,Z244,AL244,AO244,AR244)+'Multipliers for tiers'!$C$5*SUM(O244,R244,U244,X244,AG244,AD244,AJ244,AA244,AM244,AP244,AS244)+'Multipliers for tiers'!$C$6*SUM(P244,S244,V244,Y244,AH244,AE244,AK244,AB244,AN244,AQ244,AT244)</f>
        <v>0</v>
      </c>
      <c r="AV244" s="141">
        <f t="shared" si="30"/>
        <v>0</v>
      </c>
      <c r="AW244" s="151" t="str">
        <f t="shared" si="31"/>
        <v xml:space="preserve"> </v>
      </c>
      <c r="AX244" s="164" t="str">
        <f>IFERROR(IF($M244='Progress check conditions'!$B$4,VLOOKUP($AW244,'Progress check conditions'!$C$4:$D$6,2,TRUE),IF($M244='Progress check conditions'!$B$7,VLOOKUP($AW244,'Progress check conditions'!$C$7:$D$9,2,TRUE),IF($M244='Progress check conditions'!$B$10,VLOOKUP($AW244,'Progress check conditions'!$C$10:$D$12,2,TRUE),IF($M244='Progress check conditions'!$B$13,VLOOKUP($AW244,'Progress check conditions'!$C$13:$D$15,2,TRUE),IF($M244='Progress check conditions'!$B$16,VLOOKUP($AW244,'Progress check conditions'!$C$16:$D$18,2,TRUE),IF($M244='Progress check conditions'!$B$19,VLOOKUP($AW244,'Progress check conditions'!$C$19:$D$21,2,TRUE),VLOOKUP($AW244,'Progress check conditions'!$C$22:$D$24,2,TRUE))))))),"No judgement")</f>
        <v>No judgement</v>
      </c>
      <c r="AY244" s="115"/>
      <c r="AZ244" s="116"/>
      <c r="BA244" s="117"/>
      <c r="BB244" s="6"/>
      <c r="BC244" s="5"/>
      <c r="BD244" s="8"/>
      <c r="BE244" s="6"/>
      <c r="BF244" s="5"/>
      <c r="BG244" s="9"/>
      <c r="BH244" s="1"/>
      <c r="BI244" s="4"/>
      <c r="BJ244" s="8"/>
      <c r="BK244" s="6"/>
      <c r="BL244" s="4"/>
      <c r="BM244" s="9"/>
      <c r="BN244" s="1"/>
      <c r="BO244" s="4"/>
      <c r="BP244" s="8"/>
      <c r="BQ244" s="6"/>
      <c r="BR244" s="4"/>
      <c r="BS244" s="9"/>
      <c r="BT244" s="1"/>
      <c r="BU244" s="3"/>
      <c r="BV244" s="7"/>
      <c r="BW244" s="3"/>
      <c r="BX244" s="4"/>
      <c r="BY244" s="15"/>
      <c r="BZ244" s="1"/>
      <c r="CA244" s="3"/>
      <c r="CB244" s="7"/>
      <c r="CC244" s="3"/>
      <c r="CD244" s="4"/>
      <c r="CE244" s="15"/>
      <c r="CF244" s="1"/>
      <c r="CG244" s="3"/>
      <c r="CH244" s="7"/>
      <c r="CI244" s="2"/>
      <c r="CJ244" s="4"/>
      <c r="CK244" s="19"/>
      <c r="CL244" s="3"/>
      <c r="CM244" s="4"/>
      <c r="CN244" s="15"/>
      <c r="CO244" s="130">
        <f>'Multipliers for tiers'!$F$4*SUM(BB244,BE244,BH244,BK244,BN244,BQ244,BZ244,BW244,CC244,BT244,CF244,CI244,CL244)+'Multipliers for tiers'!$F$5*SUM(BC244,BF244,BI244,BL244,BO244,BR244,CA244,BX244,CD244,BU244,CG244,CJ244,CM244)+'Multipliers for tiers'!$F$6*SUM(BD244,BG244,BJ244,BM244,BP244,BS244,CB244,BY244,CE244,BV244,CH244,CK244,CN244)</f>
        <v>0</v>
      </c>
      <c r="CP244" s="144">
        <f t="shared" si="32"/>
        <v>0</v>
      </c>
      <c r="CQ244" s="133" t="str">
        <f t="shared" si="33"/>
        <v xml:space="preserve"> </v>
      </c>
      <c r="CR244" s="164" t="str">
        <f>IFERROR(IF($M244='Progress check conditions'!$F$4,VLOOKUP($CQ244,'Progress check conditions'!$G$4:$H$6,2,TRUE),IF($M244='Progress check conditions'!$F$7,VLOOKUP($CQ244,'Progress check conditions'!$G$7:$H$9,2,TRUE),IF($M244='Progress check conditions'!$F$10,VLOOKUP($CQ244,'Progress check conditions'!$G$10:$H$12,2,TRUE),IF($M244='Progress check conditions'!$F$13,VLOOKUP($CQ244,'Progress check conditions'!$G$13:$H$15,2,TRUE),IF($M244='Progress check conditions'!$F$16,VLOOKUP($CQ244,'Progress check conditions'!$G$16:$H$18,2,TRUE),IF($M244='Progress check conditions'!$F$19,VLOOKUP($CQ244,'Progress check conditions'!$G$19:$H$21,2,TRUE),VLOOKUP($CQ244,'Progress check conditions'!$G$22:$H$24,2,TRUE))))))),"No judgement")</f>
        <v>No judgement</v>
      </c>
      <c r="CS244" s="115"/>
      <c r="CT244" s="116"/>
      <c r="CU244" s="117"/>
      <c r="CV244" s="1"/>
      <c r="CW244" s="5"/>
      <c r="CX244" s="8"/>
      <c r="CY244" s="6"/>
      <c r="CZ244" s="5"/>
      <c r="DA244" s="9"/>
      <c r="DB244" s="1"/>
      <c r="DC244" s="4"/>
      <c r="DD244" s="8"/>
      <c r="DE244" s="6"/>
      <c r="DF244" s="4"/>
      <c r="DG244" s="9"/>
      <c r="DH244" s="1"/>
      <c r="DI244" s="4"/>
      <c r="DJ244" s="8"/>
      <c r="DK244" s="6"/>
      <c r="DL244" s="4"/>
      <c r="DM244" s="9"/>
      <c r="DN244" s="1"/>
      <c r="DO244" s="3"/>
      <c r="DP244" s="7"/>
      <c r="DQ244" s="3"/>
      <c r="DR244" s="4"/>
      <c r="DS244" s="15"/>
      <c r="DT244" s="1"/>
      <c r="DU244" s="3"/>
      <c r="DV244" s="7"/>
      <c r="DW244" s="3"/>
      <c r="DX244" s="4"/>
      <c r="DY244" s="15"/>
      <c r="DZ244" s="1"/>
      <c r="EA244" s="3"/>
      <c r="EB244" s="7"/>
      <c r="EC244" s="3"/>
      <c r="ED244" s="4"/>
      <c r="EE244" s="15"/>
      <c r="EF244" s="130">
        <f>'Multipliers for tiers'!$I$4*SUM(CV244,CY244,DB244,DE244,DH244,DQ244,DN244,DT244,DK244,DW244,DZ244,EC244)+'Multipliers for tiers'!$I$5*SUM(CW244,CZ244,DC244,DF244,DI244,DR244,DO244,DU244,DL244,DX244,EA244,ED244)+'Multipliers for tiers'!$I$6*SUM(CX244,DA244,DD244,DG244,DJ244,DS244,DP244,DV244,DM244,DY244,EB244,EE244)</f>
        <v>0</v>
      </c>
      <c r="EG244" s="144">
        <f t="shared" si="34"/>
        <v>0</v>
      </c>
      <c r="EH244" s="133" t="str">
        <f t="shared" si="35"/>
        <v xml:space="preserve"> </v>
      </c>
      <c r="EI244" s="164" t="str">
        <f>IFERROR(IF($M244='Progress check conditions'!$J$4,VLOOKUP($EH244,'Progress check conditions'!$K$4:$L$6,2,TRUE),IF($M244='Progress check conditions'!$J$7,VLOOKUP($EH244,'Progress check conditions'!$K$7:$L$9,2,TRUE),IF($M244='Progress check conditions'!$J$10,VLOOKUP($EH244,'Progress check conditions'!$K$10:$L$12,2,TRUE),IF($M244='Progress check conditions'!$J$13,VLOOKUP($EH244,'Progress check conditions'!$K$13:$L$15,2,TRUE),IF($M244='Progress check conditions'!$J$16,VLOOKUP($EH244,'Progress check conditions'!$K$16:$L$18,2,TRUE),IF($M244='Progress check conditions'!$J$19,VLOOKUP($EH244,'Progress check conditions'!$K$19:$L$21,2,TRUE),VLOOKUP($EH244,'Progress check conditions'!$K$22:$L$24,2,TRUE))))))),"No judgement")</f>
        <v>No judgement</v>
      </c>
      <c r="EJ244" s="115"/>
      <c r="EK244" s="116"/>
      <c r="EL244" s="117"/>
      <c r="EM244" s="1"/>
      <c r="EN244" s="4"/>
      <c r="EO244" s="16"/>
      <c r="EP244" s="8"/>
      <c r="EQ244" s="6"/>
      <c r="ER244" s="6"/>
      <c r="ES244" s="6"/>
      <c r="ET244" s="5"/>
      <c r="EU244" s="1"/>
      <c r="EV244" s="4"/>
      <c r="EW244" s="16"/>
      <c r="EX244" s="8"/>
      <c r="EY244" s="6"/>
      <c r="EZ244" s="4"/>
      <c r="FA244" s="16"/>
      <c r="FB244" s="9"/>
      <c r="FC244" s="1"/>
      <c r="FD244" s="4"/>
      <c r="FE244" s="16"/>
      <c r="FF244" s="8"/>
      <c r="FG244" s="6"/>
      <c r="FH244" s="4"/>
      <c r="FI244" s="16"/>
      <c r="FJ244" s="9"/>
      <c r="FK244" s="1"/>
      <c r="FL244" s="4"/>
      <c r="FM244" s="16"/>
      <c r="FN244" s="7"/>
      <c r="FO244" s="3"/>
      <c r="FP244" s="5"/>
      <c r="FQ244" s="5"/>
      <c r="FR244" s="15"/>
      <c r="FS244" s="1"/>
      <c r="FT244" s="4"/>
      <c r="FU244" s="16"/>
      <c r="FV244" s="7"/>
      <c r="FW244" s="3"/>
      <c r="FX244" s="5"/>
      <c r="FY244" s="5"/>
      <c r="FZ244" s="15"/>
      <c r="GA244" s="1"/>
      <c r="GB244" s="4"/>
      <c r="GC244" s="4"/>
      <c r="GD244" s="7"/>
      <c r="GE244" s="3"/>
      <c r="GF244" s="5"/>
      <c r="GG244" s="5"/>
      <c r="GH244" s="15"/>
      <c r="GI244" s="130">
        <f>'Multipliers for tiers'!$L$4*SUM(EM244,EQ244,EU244,EY244,FC244,FG244,FK244,FO244,FS244,FW244,GA244,GE244)+'Multipliers for tiers'!$L$5*SUM(EN244,ER244,EV244,EZ244,FD244,FH244,FL244,FP244,FT244,FX244,GB244,GF244)+'Multipliers for tiers'!$L$6*SUM(EO244,ES244,EW244,FA244,FE244,FI244,FM244,FQ244,FU244,FY244,GC244,GG244)+'Multipliers for tiers'!$L$7*SUM(EP244,ET244,EX244,FB244,FF244,FJ244,FN244,FR244,FV244,FZ244,GD244,GH244)</f>
        <v>0</v>
      </c>
      <c r="GJ244" s="144">
        <f t="shared" si="36"/>
        <v>0</v>
      </c>
      <c r="GK244" s="136" t="str">
        <f t="shared" si="37"/>
        <v xml:space="preserve"> </v>
      </c>
      <c r="GL244" s="164" t="str">
        <f>IFERROR(IF($M244='Progress check conditions'!$N$4,VLOOKUP($GK244,'Progress check conditions'!$O$4:$P$6,2,TRUE),IF($M244='Progress check conditions'!$N$7,VLOOKUP($GK244,'Progress check conditions'!$O$7:$P$9,2,TRUE),IF($M244='Progress check conditions'!$N$10,VLOOKUP($GK244,'Progress check conditions'!$O$10:$P$12,2,TRUE),IF($M244='Progress check conditions'!$N$13,VLOOKUP($GK244,'Progress check conditions'!$O$13:$P$15,2,TRUE),IF($M244='Progress check conditions'!$N$16,VLOOKUP($GK244,'Progress check conditions'!$O$16:$P$18,2,TRUE),IF($M244='Progress check conditions'!$N$19,VLOOKUP($GK244,'Progress check conditions'!$O$19:$P$21,2,TRUE),VLOOKUP($GK244,'Progress check conditions'!$O$22:$P$24,2,TRUE))))))),"No judgement")</f>
        <v>No judgement</v>
      </c>
      <c r="GM244" s="115"/>
      <c r="GN244" s="116"/>
      <c r="GO244" s="117"/>
      <c r="GP244" s="1"/>
      <c r="GQ244" s="4"/>
      <c r="GR244" s="4"/>
      <c r="GS244" s="8"/>
      <c r="GT244" s="6"/>
      <c r="GU244" s="6"/>
      <c r="GV244" s="6"/>
      <c r="GW244" s="5"/>
      <c r="GX244" s="1"/>
      <c r="GY244" s="4"/>
      <c r="GZ244" s="4"/>
      <c r="HA244" s="8"/>
      <c r="HB244" s="6"/>
      <c r="HC244" s="4"/>
      <c r="HD244" s="4"/>
      <c r="HE244" s="9"/>
      <c r="HF244" s="1"/>
      <c r="HG244" s="4"/>
      <c r="HH244" s="4"/>
      <c r="HI244" s="8"/>
      <c r="HJ244" s="6"/>
      <c r="HK244" s="4"/>
      <c r="HL244" s="4"/>
      <c r="HM244" s="9"/>
      <c r="HN244" s="130">
        <f>'Multipliers for tiers'!$O$4*SUM(GP244,GT244,GX244,HB244,HF244,HJ244)+'Multipliers for tiers'!$O$5*SUM(GQ244,GU244,GY244,HC244,HG244,HK244)+'Multipliers for tiers'!$O$6*SUM(GR244,GV244,GZ244,HD244,HH244,HL244)+'Multipliers for tiers'!$O$7*SUM(GS244,GW244,HA244,HE244,HI244,HM244)</f>
        <v>0</v>
      </c>
      <c r="HO244" s="144">
        <f t="shared" si="38"/>
        <v>0</v>
      </c>
      <c r="HP244" s="136" t="str">
        <f t="shared" si="39"/>
        <v xml:space="preserve"> </v>
      </c>
      <c r="HQ244" s="164" t="str">
        <f>IFERROR(IF($M244='Progress check conditions'!$N$4,VLOOKUP($HP244,'Progress check conditions'!$S$4:$T$6,2,TRUE),IF($M244='Progress check conditions'!$N$7,VLOOKUP($HP244,'Progress check conditions'!$S$7:$T$9,2,TRUE),IF($M244='Progress check conditions'!$N$10,VLOOKUP($HP244,'Progress check conditions'!$S$10:$T$12,2,TRUE),IF($M244='Progress check conditions'!$N$13,VLOOKUP($HP244,'Progress check conditions'!$S$13:$T$15,2,TRUE),IF($M244='Progress check conditions'!$N$16,VLOOKUP($HP244,'Progress check conditions'!$S$16:$T$18,2,TRUE),IF($M244='Progress check conditions'!$N$19,VLOOKUP($HP244,'Progress check conditions'!$S$19:$T$21,2,TRUE),VLOOKUP($HP244,'Progress check conditions'!$S$22:$T$24,2,TRUE))))))),"No judgement")</f>
        <v>No judgement</v>
      </c>
      <c r="HR244" s="115"/>
      <c r="HS244" s="116"/>
      <c r="HT244" s="117"/>
    </row>
    <row r="245" spans="1:228" x14ac:dyDescent="0.3">
      <c r="A245" s="156"/>
      <c r="B245" s="110"/>
      <c r="C245" s="111"/>
      <c r="D245" s="109"/>
      <c r="E245" s="112"/>
      <c r="F245" s="112"/>
      <c r="G245" s="112"/>
      <c r="H245" s="112"/>
      <c r="I245" s="113"/>
      <c r="J245" s="109"/>
      <c r="K245" s="113"/>
      <c r="L245" s="118"/>
      <c r="M245" s="114"/>
      <c r="N245" s="1"/>
      <c r="O245" s="5"/>
      <c r="P245" s="8"/>
      <c r="Q245" s="6"/>
      <c r="R245" s="5"/>
      <c r="S245" s="9"/>
      <c r="T245" s="1"/>
      <c r="U245" s="4"/>
      <c r="V245" s="8"/>
      <c r="W245" s="6"/>
      <c r="X245" s="4"/>
      <c r="Y245" s="9"/>
      <c r="Z245" s="1"/>
      <c r="AA245" s="4"/>
      <c r="AB245" s="8"/>
      <c r="AC245" s="6"/>
      <c r="AD245" s="4"/>
      <c r="AE245" s="9"/>
      <c r="AF245" s="1"/>
      <c r="AG245" s="3"/>
      <c r="AH245" s="7"/>
      <c r="AI245" s="3"/>
      <c r="AJ245" s="4"/>
      <c r="AK245" s="15"/>
      <c r="AL245" s="1"/>
      <c r="AM245" s="3"/>
      <c r="AN245" s="7"/>
      <c r="AO245" s="3"/>
      <c r="AP245" s="4"/>
      <c r="AQ245" s="15"/>
      <c r="AR245" s="1"/>
      <c r="AS245" s="3"/>
      <c r="AT245" s="43"/>
      <c r="AU245" s="130">
        <f>'Multipliers for tiers'!$C$4*SUM(N245,Q245,T245,W245,AF245,AC245,AI245,Z245,AL245,AO245,AR245)+'Multipliers for tiers'!$C$5*SUM(O245,R245,U245,X245,AG245,AD245,AJ245,AA245,AM245,AP245,AS245)+'Multipliers for tiers'!$C$6*SUM(P245,S245,V245,Y245,AH245,AE245,AK245,AB245,AN245,AQ245,AT245)</f>
        <v>0</v>
      </c>
      <c r="AV245" s="141">
        <f t="shared" si="30"/>
        <v>0</v>
      </c>
      <c r="AW245" s="151" t="str">
        <f t="shared" si="31"/>
        <v xml:space="preserve"> </v>
      </c>
      <c r="AX245" s="164" t="str">
        <f>IFERROR(IF($M245='Progress check conditions'!$B$4,VLOOKUP($AW245,'Progress check conditions'!$C$4:$D$6,2,TRUE),IF($M245='Progress check conditions'!$B$7,VLOOKUP($AW245,'Progress check conditions'!$C$7:$D$9,2,TRUE),IF($M245='Progress check conditions'!$B$10,VLOOKUP($AW245,'Progress check conditions'!$C$10:$D$12,2,TRUE),IF($M245='Progress check conditions'!$B$13,VLOOKUP($AW245,'Progress check conditions'!$C$13:$D$15,2,TRUE),IF($M245='Progress check conditions'!$B$16,VLOOKUP($AW245,'Progress check conditions'!$C$16:$D$18,2,TRUE),IF($M245='Progress check conditions'!$B$19,VLOOKUP($AW245,'Progress check conditions'!$C$19:$D$21,2,TRUE),VLOOKUP($AW245,'Progress check conditions'!$C$22:$D$24,2,TRUE))))))),"No judgement")</f>
        <v>No judgement</v>
      </c>
      <c r="AY245" s="115"/>
      <c r="AZ245" s="116"/>
      <c r="BA245" s="117"/>
      <c r="BB245" s="6"/>
      <c r="BC245" s="5"/>
      <c r="BD245" s="8"/>
      <c r="BE245" s="6"/>
      <c r="BF245" s="5"/>
      <c r="BG245" s="9"/>
      <c r="BH245" s="1"/>
      <c r="BI245" s="4"/>
      <c r="BJ245" s="8"/>
      <c r="BK245" s="6"/>
      <c r="BL245" s="4"/>
      <c r="BM245" s="9"/>
      <c r="BN245" s="1"/>
      <c r="BO245" s="4"/>
      <c r="BP245" s="8"/>
      <c r="BQ245" s="6"/>
      <c r="BR245" s="4"/>
      <c r="BS245" s="9"/>
      <c r="BT245" s="1"/>
      <c r="BU245" s="3"/>
      <c r="BV245" s="7"/>
      <c r="BW245" s="3"/>
      <c r="BX245" s="4"/>
      <c r="BY245" s="15"/>
      <c r="BZ245" s="1"/>
      <c r="CA245" s="3"/>
      <c r="CB245" s="7"/>
      <c r="CC245" s="3"/>
      <c r="CD245" s="4"/>
      <c r="CE245" s="15"/>
      <c r="CF245" s="1"/>
      <c r="CG245" s="3"/>
      <c r="CH245" s="7"/>
      <c r="CI245" s="2"/>
      <c r="CJ245" s="4"/>
      <c r="CK245" s="19"/>
      <c r="CL245" s="3"/>
      <c r="CM245" s="4"/>
      <c r="CN245" s="15"/>
      <c r="CO245" s="130">
        <f>'Multipliers for tiers'!$F$4*SUM(BB245,BE245,BH245,BK245,BN245,BQ245,BZ245,BW245,CC245,BT245,CF245,CI245,CL245)+'Multipliers for tiers'!$F$5*SUM(BC245,BF245,BI245,BL245,BO245,BR245,CA245,BX245,CD245,BU245,CG245,CJ245,CM245)+'Multipliers for tiers'!$F$6*SUM(BD245,BG245,BJ245,BM245,BP245,BS245,CB245,BY245,CE245,BV245,CH245,CK245,CN245)</f>
        <v>0</v>
      </c>
      <c r="CP245" s="144">
        <f t="shared" si="32"/>
        <v>0</v>
      </c>
      <c r="CQ245" s="133" t="str">
        <f t="shared" si="33"/>
        <v xml:space="preserve"> </v>
      </c>
      <c r="CR245" s="164" t="str">
        <f>IFERROR(IF($M245='Progress check conditions'!$F$4,VLOOKUP($CQ245,'Progress check conditions'!$G$4:$H$6,2,TRUE),IF($M245='Progress check conditions'!$F$7,VLOOKUP($CQ245,'Progress check conditions'!$G$7:$H$9,2,TRUE),IF($M245='Progress check conditions'!$F$10,VLOOKUP($CQ245,'Progress check conditions'!$G$10:$H$12,2,TRUE),IF($M245='Progress check conditions'!$F$13,VLOOKUP($CQ245,'Progress check conditions'!$G$13:$H$15,2,TRUE),IF($M245='Progress check conditions'!$F$16,VLOOKUP($CQ245,'Progress check conditions'!$G$16:$H$18,2,TRUE),IF($M245='Progress check conditions'!$F$19,VLOOKUP($CQ245,'Progress check conditions'!$G$19:$H$21,2,TRUE),VLOOKUP($CQ245,'Progress check conditions'!$G$22:$H$24,2,TRUE))))))),"No judgement")</f>
        <v>No judgement</v>
      </c>
      <c r="CS245" s="115"/>
      <c r="CT245" s="116"/>
      <c r="CU245" s="117"/>
      <c r="CV245" s="1"/>
      <c r="CW245" s="5"/>
      <c r="CX245" s="8"/>
      <c r="CY245" s="6"/>
      <c r="CZ245" s="5"/>
      <c r="DA245" s="9"/>
      <c r="DB245" s="1"/>
      <c r="DC245" s="4"/>
      <c r="DD245" s="8"/>
      <c r="DE245" s="6"/>
      <c r="DF245" s="4"/>
      <c r="DG245" s="9"/>
      <c r="DH245" s="1"/>
      <c r="DI245" s="4"/>
      <c r="DJ245" s="8"/>
      <c r="DK245" s="6"/>
      <c r="DL245" s="4"/>
      <c r="DM245" s="9"/>
      <c r="DN245" s="1"/>
      <c r="DO245" s="3"/>
      <c r="DP245" s="7"/>
      <c r="DQ245" s="3"/>
      <c r="DR245" s="4"/>
      <c r="DS245" s="15"/>
      <c r="DT245" s="1"/>
      <c r="DU245" s="3"/>
      <c r="DV245" s="7"/>
      <c r="DW245" s="3"/>
      <c r="DX245" s="4"/>
      <c r="DY245" s="15"/>
      <c r="DZ245" s="1"/>
      <c r="EA245" s="3"/>
      <c r="EB245" s="7"/>
      <c r="EC245" s="3"/>
      <c r="ED245" s="4"/>
      <c r="EE245" s="15"/>
      <c r="EF245" s="130">
        <f>'Multipliers for tiers'!$I$4*SUM(CV245,CY245,DB245,DE245,DH245,DQ245,DN245,DT245,DK245,DW245,DZ245,EC245)+'Multipliers for tiers'!$I$5*SUM(CW245,CZ245,DC245,DF245,DI245,DR245,DO245,DU245,DL245,DX245,EA245,ED245)+'Multipliers for tiers'!$I$6*SUM(CX245,DA245,DD245,DG245,DJ245,DS245,DP245,DV245,DM245,DY245,EB245,EE245)</f>
        <v>0</v>
      </c>
      <c r="EG245" s="144">
        <f t="shared" si="34"/>
        <v>0</v>
      </c>
      <c r="EH245" s="133" t="str">
        <f t="shared" si="35"/>
        <v xml:space="preserve"> </v>
      </c>
      <c r="EI245" s="164" t="str">
        <f>IFERROR(IF($M245='Progress check conditions'!$J$4,VLOOKUP($EH245,'Progress check conditions'!$K$4:$L$6,2,TRUE),IF($M245='Progress check conditions'!$J$7,VLOOKUP($EH245,'Progress check conditions'!$K$7:$L$9,2,TRUE),IF($M245='Progress check conditions'!$J$10,VLOOKUP($EH245,'Progress check conditions'!$K$10:$L$12,2,TRUE),IF($M245='Progress check conditions'!$J$13,VLOOKUP($EH245,'Progress check conditions'!$K$13:$L$15,2,TRUE),IF($M245='Progress check conditions'!$J$16,VLOOKUP($EH245,'Progress check conditions'!$K$16:$L$18,2,TRUE),IF($M245='Progress check conditions'!$J$19,VLOOKUP($EH245,'Progress check conditions'!$K$19:$L$21,2,TRUE),VLOOKUP($EH245,'Progress check conditions'!$K$22:$L$24,2,TRUE))))))),"No judgement")</f>
        <v>No judgement</v>
      </c>
      <c r="EJ245" s="115"/>
      <c r="EK245" s="116"/>
      <c r="EL245" s="117"/>
      <c r="EM245" s="1"/>
      <c r="EN245" s="4"/>
      <c r="EO245" s="16"/>
      <c r="EP245" s="8"/>
      <c r="EQ245" s="6"/>
      <c r="ER245" s="6"/>
      <c r="ES245" s="6"/>
      <c r="ET245" s="5"/>
      <c r="EU245" s="1"/>
      <c r="EV245" s="4"/>
      <c r="EW245" s="16"/>
      <c r="EX245" s="8"/>
      <c r="EY245" s="6"/>
      <c r="EZ245" s="4"/>
      <c r="FA245" s="16"/>
      <c r="FB245" s="9"/>
      <c r="FC245" s="1"/>
      <c r="FD245" s="4"/>
      <c r="FE245" s="16"/>
      <c r="FF245" s="8"/>
      <c r="FG245" s="6"/>
      <c r="FH245" s="4"/>
      <c r="FI245" s="16"/>
      <c r="FJ245" s="9"/>
      <c r="FK245" s="1"/>
      <c r="FL245" s="4"/>
      <c r="FM245" s="16"/>
      <c r="FN245" s="7"/>
      <c r="FO245" s="3"/>
      <c r="FP245" s="5"/>
      <c r="FQ245" s="5"/>
      <c r="FR245" s="15"/>
      <c r="FS245" s="1"/>
      <c r="FT245" s="4"/>
      <c r="FU245" s="16"/>
      <c r="FV245" s="7"/>
      <c r="FW245" s="3"/>
      <c r="FX245" s="5"/>
      <c r="FY245" s="5"/>
      <c r="FZ245" s="15"/>
      <c r="GA245" s="1"/>
      <c r="GB245" s="4"/>
      <c r="GC245" s="4"/>
      <c r="GD245" s="7"/>
      <c r="GE245" s="3"/>
      <c r="GF245" s="5"/>
      <c r="GG245" s="5"/>
      <c r="GH245" s="15"/>
      <c r="GI245" s="130">
        <f>'Multipliers for tiers'!$L$4*SUM(EM245,EQ245,EU245,EY245,FC245,FG245,FK245,FO245,FS245,FW245,GA245,GE245)+'Multipliers for tiers'!$L$5*SUM(EN245,ER245,EV245,EZ245,FD245,FH245,FL245,FP245,FT245,FX245,GB245,GF245)+'Multipliers for tiers'!$L$6*SUM(EO245,ES245,EW245,FA245,FE245,FI245,FM245,FQ245,FU245,FY245,GC245,GG245)+'Multipliers for tiers'!$L$7*SUM(EP245,ET245,EX245,FB245,FF245,FJ245,FN245,FR245,FV245,FZ245,GD245,GH245)</f>
        <v>0</v>
      </c>
      <c r="GJ245" s="144">
        <f t="shared" si="36"/>
        <v>0</v>
      </c>
      <c r="GK245" s="136" t="str">
        <f t="shared" si="37"/>
        <v xml:space="preserve"> </v>
      </c>
      <c r="GL245" s="164" t="str">
        <f>IFERROR(IF($M245='Progress check conditions'!$N$4,VLOOKUP($GK245,'Progress check conditions'!$O$4:$P$6,2,TRUE),IF($M245='Progress check conditions'!$N$7,VLOOKUP($GK245,'Progress check conditions'!$O$7:$P$9,2,TRUE),IF($M245='Progress check conditions'!$N$10,VLOOKUP($GK245,'Progress check conditions'!$O$10:$P$12,2,TRUE),IF($M245='Progress check conditions'!$N$13,VLOOKUP($GK245,'Progress check conditions'!$O$13:$P$15,2,TRUE),IF($M245='Progress check conditions'!$N$16,VLOOKUP($GK245,'Progress check conditions'!$O$16:$P$18,2,TRUE),IF($M245='Progress check conditions'!$N$19,VLOOKUP($GK245,'Progress check conditions'!$O$19:$P$21,2,TRUE),VLOOKUP($GK245,'Progress check conditions'!$O$22:$P$24,2,TRUE))))))),"No judgement")</f>
        <v>No judgement</v>
      </c>
      <c r="GM245" s="115"/>
      <c r="GN245" s="116"/>
      <c r="GO245" s="117"/>
      <c r="GP245" s="1"/>
      <c r="GQ245" s="4"/>
      <c r="GR245" s="4"/>
      <c r="GS245" s="8"/>
      <c r="GT245" s="6"/>
      <c r="GU245" s="6"/>
      <c r="GV245" s="6"/>
      <c r="GW245" s="5"/>
      <c r="GX245" s="1"/>
      <c r="GY245" s="4"/>
      <c r="GZ245" s="4"/>
      <c r="HA245" s="8"/>
      <c r="HB245" s="6"/>
      <c r="HC245" s="4"/>
      <c r="HD245" s="4"/>
      <c r="HE245" s="9"/>
      <c r="HF245" s="1"/>
      <c r="HG245" s="4"/>
      <c r="HH245" s="4"/>
      <c r="HI245" s="8"/>
      <c r="HJ245" s="6"/>
      <c r="HK245" s="4"/>
      <c r="HL245" s="4"/>
      <c r="HM245" s="9"/>
      <c r="HN245" s="130">
        <f>'Multipliers for tiers'!$O$4*SUM(GP245,GT245,GX245,HB245,HF245,HJ245)+'Multipliers for tiers'!$O$5*SUM(GQ245,GU245,GY245,HC245,HG245,HK245)+'Multipliers for tiers'!$O$6*SUM(GR245,GV245,GZ245,HD245,HH245,HL245)+'Multipliers for tiers'!$O$7*SUM(GS245,GW245,HA245,HE245,HI245,HM245)</f>
        <v>0</v>
      </c>
      <c r="HO245" s="144">
        <f t="shared" si="38"/>
        <v>0</v>
      </c>
      <c r="HP245" s="136" t="str">
        <f t="shared" si="39"/>
        <v xml:space="preserve"> </v>
      </c>
      <c r="HQ245" s="164" t="str">
        <f>IFERROR(IF($M245='Progress check conditions'!$N$4,VLOOKUP($HP245,'Progress check conditions'!$S$4:$T$6,2,TRUE),IF($M245='Progress check conditions'!$N$7,VLOOKUP($HP245,'Progress check conditions'!$S$7:$T$9,2,TRUE),IF($M245='Progress check conditions'!$N$10,VLOOKUP($HP245,'Progress check conditions'!$S$10:$T$12,2,TRUE),IF($M245='Progress check conditions'!$N$13,VLOOKUP($HP245,'Progress check conditions'!$S$13:$T$15,2,TRUE),IF($M245='Progress check conditions'!$N$16,VLOOKUP($HP245,'Progress check conditions'!$S$16:$T$18,2,TRUE),IF($M245='Progress check conditions'!$N$19,VLOOKUP($HP245,'Progress check conditions'!$S$19:$T$21,2,TRUE),VLOOKUP($HP245,'Progress check conditions'!$S$22:$T$24,2,TRUE))))))),"No judgement")</f>
        <v>No judgement</v>
      </c>
      <c r="HR245" s="115"/>
      <c r="HS245" s="116"/>
      <c r="HT245" s="117"/>
    </row>
    <row r="246" spans="1:228" x14ac:dyDescent="0.3">
      <c r="A246" s="156"/>
      <c r="B246" s="110"/>
      <c r="C246" s="111"/>
      <c r="D246" s="109"/>
      <c r="E246" s="112"/>
      <c r="F246" s="112"/>
      <c r="G246" s="112"/>
      <c r="H246" s="112"/>
      <c r="I246" s="113"/>
      <c r="J246" s="109"/>
      <c r="K246" s="113"/>
      <c r="L246" s="118"/>
      <c r="M246" s="114"/>
      <c r="N246" s="1"/>
      <c r="O246" s="5"/>
      <c r="P246" s="8"/>
      <c r="Q246" s="6"/>
      <c r="R246" s="5"/>
      <c r="S246" s="9"/>
      <c r="T246" s="1"/>
      <c r="U246" s="4"/>
      <c r="V246" s="8"/>
      <c r="W246" s="6"/>
      <c r="X246" s="4"/>
      <c r="Y246" s="9"/>
      <c r="Z246" s="1"/>
      <c r="AA246" s="4"/>
      <c r="AB246" s="8"/>
      <c r="AC246" s="6"/>
      <c r="AD246" s="4"/>
      <c r="AE246" s="9"/>
      <c r="AF246" s="1"/>
      <c r="AG246" s="3"/>
      <c r="AH246" s="7"/>
      <c r="AI246" s="3"/>
      <c r="AJ246" s="4"/>
      <c r="AK246" s="15"/>
      <c r="AL246" s="1"/>
      <c r="AM246" s="3"/>
      <c r="AN246" s="7"/>
      <c r="AO246" s="3"/>
      <c r="AP246" s="4"/>
      <c r="AQ246" s="15"/>
      <c r="AR246" s="1"/>
      <c r="AS246" s="3"/>
      <c r="AT246" s="43"/>
      <c r="AU246" s="130">
        <f>'Multipliers for tiers'!$C$4*SUM(N246,Q246,T246,W246,AF246,AC246,AI246,Z246,AL246,AO246,AR246)+'Multipliers for tiers'!$C$5*SUM(O246,R246,U246,X246,AG246,AD246,AJ246,AA246,AM246,AP246,AS246)+'Multipliers for tiers'!$C$6*SUM(P246,S246,V246,Y246,AH246,AE246,AK246,AB246,AN246,AQ246,AT246)</f>
        <v>0</v>
      </c>
      <c r="AV246" s="141">
        <f t="shared" si="30"/>
        <v>0</v>
      </c>
      <c r="AW246" s="151" t="str">
        <f t="shared" si="31"/>
        <v xml:space="preserve"> </v>
      </c>
      <c r="AX246" s="164" t="str">
        <f>IFERROR(IF($M246='Progress check conditions'!$B$4,VLOOKUP($AW246,'Progress check conditions'!$C$4:$D$6,2,TRUE),IF($M246='Progress check conditions'!$B$7,VLOOKUP($AW246,'Progress check conditions'!$C$7:$D$9,2,TRUE),IF($M246='Progress check conditions'!$B$10,VLOOKUP($AW246,'Progress check conditions'!$C$10:$D$12,2,TRUE),IF($M246='Progress check conditions'!$B$13,VLOOKUP($AW246,'Progress check conditions'!$C$13:$D$15,2,TRUE),IF($M246='Progress check conditions'!$B$16,VLOOKUP($AW246,'Progress check conditions'!$C$16:$D$18,2,TRUE),IF($M246='Progress check conditions'!$B$19,VLOOKUP($AW246,'Progress check conditions'!$C$19:$D$21,2,TRUE),VLOOKUP($AW246,'Progress check conditions'!$C$22:$D$24,2,TRUE))))))),"No judgement")</f>
        <v>No judgement</v>
      </c>
      <c r="AY246" s="115"/>
      <c r="AZ246" s="116"/>
      <c r="BA246" s="117"/>
      <c r="BB246" s="6"/>
      <c r="BC246" s="5"/>
      <c r="BD246" s="8"/>
      <c r="BE246" s="6"/>
      <c r="BF246" s="5"/>
      <c r="BG246" s="9"/>
      <c r="BH246" s="1"/>
      <c r="BI246" s="4"/>
      <c r="BJ246" s="8"/>
      <c r="BK246" s="6"/>
      <c r="BL246" s="4"/>
      <c r="BM246" s="9"/>
      <c r="BN246" s="1"/>
      <c r="BO246" s="4"/>
      <c r="BP246" s="8"/>
      <c r="BQ246" s="6"/>
      <c r="BR246" s="4"/>
      <c r="BS246" s="9"/>
      <c r="BT246" s="1"/>
      <c r="BU246" s="3"/>
      <c r="BV246" s="7"/>
      <c r="BW246" s="3"/>
      <c r="BX246" s="4"/>
      <c r="BY246" s="15"/>
      <c r="BZ246" s="1"/>
      <c r="CA246" s="3"/>
      <c r="CB246" s="7"/>
      <c r="CC246" s="3"/>
      <c r="CD246" s="4"/>
      <c r="CE246" s="15"/>
      <c r="CF246" s="1"/>
      <c r="CG246" s="3"/>
      <c r="CH246" s="7"/>
      <c r="CI246" s="2"/>
      <c r="CJ246" s="4"/>
      <c r="CK246" s="19"/>
      <c r="CL246" s="3"/>
      <c r="CM246" s="4"/>
      <c r="CN246" s="15"/>
      <c r="CO246" s="130">
        <f>'Multipliers for tiers'!$F$4*SUM(BB246,BE246,BH246,BK246,BN246,BQ246,BZ246,BW246,CC246,BT246,CF246,CI246,CL246)+'Multipliers for tiers'!$F$5*SUM(BC246,BF246,BI246,BL246,BO246,BR246,CA246,BX246,CD246,BU246,CG246,CJ246,CM246)+'Multipliers for tiers'!$F$6*SUM(BD246,BG246,BJ246,BM246,BP246,BS246,CB246,BY246,CE246,BV246,CH246,CK246,CN246)</f>
        <v>0</v>
      </c>
      <c r="CP246" s="144">
        <f t="shared" si="32"/>
        <v>0</v>
      </c>
      <c r="CQ246" s="133" t="str">
        <f t="shared" si="33"/>
        <v xml:space="preserve"> </v>
      </c>
      <c r="CR246" s="164" t="str">
        <f>IFERROR(IF($M246='Progress check conditions'!$F$4,VLOOKUP($CQ246,'Progress check conditions'!$G$4:$H$6,2,TRUE),IF($M246='Progress check conditions'!$F$7,VLOOKUP($CQ246,'Progress check conditions'!$G$7:$H$9,2,TRUE),IF($M246='Progress check conditions'!$F$10,VLOOKUP($CQ246,'Progress check conditions'!$G$10:$H$12,2,TRUE),IF($M246='Progress check conditions'!$F$13,VLOOKUP($CQ246,'Progress check conditions'!$G$13:$H$15,2,TRUE),IF($M246='Progress check conditions'!$F$16,VLOOKUP($CQ246,'Progress check conditions'!$G$16:$H$18,2,TRUE),IF($M246='Progress check conditions'!$F$19,VLOOKUP($CQ246,'Progress check conditions'!$G$19:$H$21,2,TRUE),VLOOKUP($CQ246,'Progress check conditions'!$G$22:$H$24,2,TRUE))))))),"No judgement")</f>
        <v>No judgement</v>
      </c>
      <c r="CS246" s="115"/>
      <c r="CT246" s="116"/>
      <c r="CU246" s="117"/>
      <c r="CV246" s="1"/>
      <c r="CW246" s="5"/>
      <c r="CX246" s="8"/>
      <c r="CY246" s="6"/>
      <c r="CZ246" s="5"/>
      <c r="DA246" s="9"/>
      <c r="DB246" s="1"/>
      <c r="DC246" s="4"/>
      <c r="DD246" s="8"/>
      <c r="DE246" s="6"/>
      <c r="DF246" s="4"/>
      <c r="DG246" s="9"/>
      <c r="DH246" s="1"/>
      <c r="DI246" s="4"/>
      <c r="DJ246" s="8"/>
      <c r="DK246" s="6"/>
      <c r="DL246" s="4"/>
      <c r="DM246" s="9"/>
      <c r="DN246" s="1"/>
      <c r="DO246" s="3"/>
      <c r="DP246" s="7"/>
      <c r="DQ246" s="3"/>
      <c r="DR246" s="4"/>
      <c r="DS246" s="15"/>
      <c r="DT246" s="1"/>
      <c r="DU246" s="3"/>
      <c r="DV246" s="7"/>
      <c r="DW246" s="3"/>
      <c r="DX246" s="4"/>
      <c r="DY246" s="15"/>
      <c r="DZ246" s="1"/>
      <c r="EA246" s="3"/>
      <c r="EB246" s="7"/>
      <c r="EC246" s="3"/>
      <c r="ED246" s="4"/>
      <c r="EE246" s="15"/>
      <c r="EF246" s="130">
        <f>'Multipliers for tiers'!$I$4*SUM(CV246,CY246,DB246,DE246,DH246,DQ246,DN246,DT246,DK246,DW246,DZ246,EC246)+'Multipliers for tiers'!$I$5*SUM(CW246,CZ246,DC246,DF246,DI246,DR246,DO246,DU246,DL246,DX246,EA246,ED246)+'Multipliers for tiers'!$I$6*SUM(CX246,DA246,DD246,DG246,DJ246,DS246,DP246,DV246,DM246,DY246,EB246,EE246)</f>
        <v>0</v>
      </c>
      <c r="EG246" s="144">
        <f t="shared" si="34"/>
        <v>0</v>
      </c>
      <c r="EH246" s="133" t="str">
        <f t="shared" si="35"/>
        <v xml:space="preserve"> </v>
      </c>
      <c r="EI246" s="164" t="str">
        <f>IFERROR(IF($M246='Progress check conditions'!$J$4,VLOOKUP($EH246,'Progress check conditions'!$K$4:$L$6,2,TRUE),IF($M246='Progress check conditions'!$J$7,VLOOKUP($EH246,'Progress check conditions'!$K$7:$L$9,2,TRUE),IF($M246='Progress check conditions'!$J$10,VLOOKUP($EH246,'Progress check conditions'!$K$10:$L$12,2,TRUE),IF($M246='Progress check conditions'!$J$13,VLOOKUP($EH246,'Progress check conditions'!$K$13:$L$15,2,TRUE),IF($M246='Progress check conditions'!$J$16,VLOOKUP($EH246,'Progress check conditions'!$K$16:$L$18,2,TRUE),IF($M246='Progress check conditions'!$J$19,VLOOKUP($EH246,'Progress check conditions'!$K$19:$L$21,2,TRUE),VLOOKUP($EH246,'Progress check conditions'!$K$22:$L$24,2,TRUE))))))),"No judgement")</f>
        <v>No judgement</v>
      </c>
      <c r="EJ246" s="115"/>
      <c r="EK246" s="116"/>
      <c r="EL246" s="117"/>
      <c r="EM246" s="1"/>
      <c r="EN246" s="4"/>
      <c r="EO246" s="16"/>
      <c r="EP246" s="8"/>
      <c r="EQ246" s="6"/>
      <c r="ER246" s="6"/>
      <c r="ES246" s="6"/>
      <c r="ET246" s="5"/>
      <c r="EU246" s="1"/>
      <c r="EV246" s="4"/>
      <c r="EW246" s="16"/>
      <c r="EX246" s="8"/>
      <c r="EY246" s="6"/>
      <c r="EZ246" s="4"/>
      <c r="FA246" s="16"/>
      <c r="FB246" s="9"/>
      <c r="FC246" s="1"/>
      <c r="FD246" s="4"/>
      <c r="FE246" s="16"/>
      <c r="FF246" s="8"/>
      <c r="FG246" s="6"/>
      <c r="FH246" s="4"/>
      <c r="FI246" s="16"/>
      <c r="FJ246" s="9"/>
      <c r="FK246" s="1"/>
      <c r="FL246" s="4"/>
      <c r="FM246" s="16"/>
      <c r="FN246" s="7"/>
      <c r="FO246" s="3"/>
      <c r="FP246" s="5"/>
      <c r="FQ246" s="5"/>
      <c r="FR246" s="15"/>
      <c r="FS246" s="1"/>
      <c r="FT246" s="4"/>
      <c r="FU246" s="16"/>
      <c r="FV246" s="7"/>
      <c r="FW246" s="3"/>
      <c r="FX246" s="5"/>
      <c r="FY246" s="5"/>
      <c r="FZ246" s="15"/>
      <c r="GA246" s="1"/>
      <c r="GB246" s="4"/>
      <c r="GC246" s="4"/>
      <c r="GD246" s="7"/>
      <c r="GE246" s="3"/>
      <c r="GF246" s="5"/>
      <c r="GG246" s="5"/>
      <c r="GH246" s="15"/>
      <c r="GI246" s="130">
        <f>'Multipliers for tiers'!$L$4*SUM(EM246,EQ246,EU246,EY246,FC246,FG246,FK246,FO246,FS246,FW246,GA246,GE246)+'Multipliers for tiers'!$L$5*SUM(EN246,ER246,EV246,EZ246,FD246,FH246,FL246,FP246,FT246,FX246,GB246,GF246)+'Multipliers for tiers'!$L$6*SUM(EO246,ES246,EW246,FA246,FE246,FI246,FM246,FQ246,FU246,FY246,GC246,GG246)+'Multipliers for tiers'!$L$7*SUM(EP246,ET246,EX246,FB246,FF246,FJ246,FN246,FR246,FV246,FZ246,GD246,GH246)</f>
        <v>0</v>
      </c>
      <c r="GJ246" s="144">
        <f t="shared" si="36"/>
        <v>0</v>
      </c>
      <c r="GK246" s="136" t="str">
        <f t="shared" si="37"/>
        <v xml:space="preserve"> </v>
      </c>
      <c r="GL246" s="164" t="str">
        <f>IFERROR(IF($M246='Progress check conditions'!$N$4,VLOOKUP($GK246,'Progress check conditions'!$O$4:$P$6,2,TRUE),IF($M246='Progress check conditions'!$N$7,VLOOKUP($GK246,'Progress check conditions'!$O$7:$P$9,2,TRUE),IF($M246='Progress check conditions'!$N$10,VLOOKUP($GK246,'Progress check conditions'!$O$10:$P$12,2,TRUE),IF($M246='Progress check conditions'!$N$13,VLOOKUP($GK246,'Progress check conditions'!$O$13:$P$15,2,TRUE),IF($M246='Progress check conditions'!$N$16,VLOOKUP($GK246,'Progress check conditions'!$O$16:$P$18,2,TRUE),IF($M246='Progress check conditions'!$N$19,VLOOKUP($GK246,'Progress check conditions'!$O$19:$P$21,2,TRUE),VLOOKUP($GK246,'Progress check conditions'!$O$22:$P$24,2,TRUE))))))),"No judgement")</f>
        <v>No judgement</v>
      </c>
      <c r="GM246" s="115"/>
      <c r="GN246" s="116"/>
      <c r="GO246" s="117"/>
      <c r="GP246" s="1"/>
      <c r="GQ246" s="4"/>
      <c r="GR246" s="4"/>
      <c r="GS246" s="8"/>
      <c r="GT246" s="6"/>
      <c r="GU246" s="6"/>
      <c r="GV246" s="6"/>
      <c r="GW246" s="5"/>
      <c r="GX246" s="1"/>
      <c r="GY246" s="4"/>
      <c r="GZ246" s="4"/>
      <c r="HA246" s="8"/>
      <c r="HB246" s="6"/>
      <c r="HC246" s="4"/>
      <c r="HD246" s="4"/>
      <c r="HE246" s="9"/>
      <c r="HF246" s="1"/>
      <c r="HG246" s="4"/>
      <c r="HH246" s="4"/>
      <c r="HI246" s="8"/>
      <c r="HJ246" s="6"/>
      <c r="HK246" s="4"/>
      <c r="HL246" s="4"/>
      <c r="HM246" s="9"/>
      <c r="HN246" s="130">
        <f>'Multipliers for tiers'!$O$4*SUM(GP246,GT246,GX246,HB246,HF246,HJ246)+'Multipliers for tiers'!$O$5*SUM(GQ246,GU246,GY246,HC246,HG246,HK246)+'Multipliers for tiers'!$O$6*SUM(GR246,GV246,GZ246,HD246,HH246,HL246)+'Multipliers for tiers'!$O$7*SUM(GS246,GW246,HA246,HE246,HI246,HM246)</f>
        <v>0</v>
      </c>
      <c r="HO246" s="144">
        <f t="shared" si="38"/>
        <v>0</v>
      </c>
      <c r="HP246" s="136" t="str">
        <f t="shared" si="39"/>
        <v xml:space="preserve"> </v>
      </c>
      <c r="HQ246" s="164" t="str">
        <f>IFERROR(IF($M246='Progress check conditions'!$N$4,VLOOKUP($HP246,'Progress check conditions'!$S$4:$T$6,2,TRUE),IF($M246='Progress check conditions'!$N$7,VLOOKUP($HP246,'Progress check conditions'!$S$7:$T$9,2,TRUE),IF($M246='Progress check conditions'!$N$10,VLOOKUP($HP246,'Progress check conditions'!$S$10:$T$12,2,TRUE),IF($M246='Progress check conditions'!$N$13,VLOOKUP($HP246,'Progress check conditions'!$S$13:$T$15,2,TRUE),IF($M246='Progress check conditions'!$N$16,VLOOKUP($HP246,'Progress check conditions'!$S$16:$T$18,2,TRUE),IF($M246='Progress check conditions'!$N$19,VLOOKUP($HP246,'Progress check conditions'!$S$19:$T$21,2,TRUE),VLOOKUP($HP246,'Progress check conditions'!$S$22:$T$24,2,TRUE))))))),"No judgement")</f>
        <v>No judgement</v>
      </c>
      <c r="HR246" s="115"/>
      <c r="HS246" s="116"/>
      <c r="HT246" s="117"/>
    </row>
    <row r="247" spans="1:228" x14ac:dyDescent="0.3">
      <c r="A247" s="156"/>
      <c r="B247" s="110"/>
      <c r="C247" s="111"/>
      <c r="D247" s="109"/>
      <c r="E247" s="112"/>
      <c r="F247" s="112"/>
      <c r="G247" s="112"/>
      <c r="H247" s="112"/>
      <c r="I247" s="113"/>
      <c r="J247" s="109"/>
      <c r="K247" s="113"/>
      <c r="L247" s="118"/>
      <c r="M247" s="114"/>
      <c r="N247" s="1"/>
      <c r="O247" s="5"/>
      <c r="P247" s="8"/>
      <c r="Q247" s="6"/>
      <c r="R247" s="5"/>
      <c r="S247" s="9"/>
      <c r="T247" s="1"/>
      <c r="U247" s="4"/>
      <c r="V247" s="8"/>
      <c r="W247" s="6"/>
      <c r="X247" s="4"/>
      <c r="Y247" s="9"/>
      <c r="Z247" s="1"/>
      <c r="AA247" s="4"/>
      <c r="AB247" s="8"/>
      <c r="AC247" s="6"/>
      <c r="AD247" s="4"/>
      <c r="AE247" s="9"/>
      <c r="AF247" s="1"/>
      <c r="AG247" s="3"/>
      <c r="AH247" s="7"/>
      <c r="AI247" s="3"/>
      <c r="AJ247" s="4"/>
      <c r="AK247" s="15"/>
      <c r="AL247" s="1"/>
      <c r="AM247" s="3"/>
      <c r="AN247" s="7"/>
      <c r="AO247" s="3"/>
      <c r="AP247" s="4"/>
      <c r="AQ247" s="15"/>
      <c r="AR247" s="1"/>
      <c r="AS247" s="3"/>
      <c r="AT247" s="43"/>
      <c r="AU247" s="130">
        <f>'Multipliers for tiers'!$C$4*SUM(N247,Q247,T247,W247,AF247,AC247,AI247,Z247,AL247,AO247,AR247)+'Multipliers for tiers'!$C$5*SUM(O247,R247,U247,X247,AG247,AD247,AJ247,AA247,AM247,AP247,AS247)+'Multipliers for tiers'!$C$6*SUM(P247,S247,V247,Y247,AH247,AE247,AK247,AB247,AN247,AQ247,AT247)</f>
        <v>0</v>
      </c>
      <c r="AV247" s="141">
        <f t="shared" si="30"/>
        <v>0</v>
      </c>
      <c r="AW247" s="151" t="str">
        <f t="shared" si="31"/>
        <v xml:space="preserve"> </v>
      </c>
      <c r="AX247" s="164" t="str">
        <f>IFERROR(IF($M247='Progress check conditions'!$B$4,VLOOKUP($AW247,'Progress check conditions'!$C$4:$D$6,2,TRUE),IF($M247='Progress check conditions'!$B$7,VLOOKUP($AW247,'Progress check conditions'!$C$7:$D$9,2,TRUE),IF($M247='Progress check conditions'!$B$10,VLOOKUP($AW247,'Progress check conditions'!$C$10:$D$12,2,TRUE),IF($M247='Progress check conditions'!$B$13,VLOOKUP($AW247,'Progress check conditions'!$C$13:$D$15,2,TRUE),IF($M247='Progress check conditions'!$B$16,VLOOKUP($AW247,'Progress check conditions'!$C$16:$D$18,2,TRUE),IF($M247='Progress check conditions'!$B$19,VLOOKUP($AW247,'Progress check conditions'!$C$19:$D$21,2,TRUE),VLOOKUP($AW247,'Progress check conditions'!$C$22:$D$24,2,TRUE))))))),"No judgement")</f>
        <v>No judgement</v>
      </c>
      <c r="AY247" s="115"/>
      <c r="AZ247" s="116"/>
      <c r="BA247" s="117"/>
      <c r="BB247" s="6"/>
      <c r="BC247" s="5"/>
      <c r="BD247" s="8"/>
      <c r="BE247" s="6"/>
      <c r="BF247" s="5"/>
      <c r="BG247" s="9"/>
      <c r="BH247" s="1"/>
      <c r="BI247" s="4"/>
      <c r="BJ247" s="8"/>
      <c r="BK247" s="6"/>
      <c r="BL247" s="4"/>
      <c r="BM247" s="9"/>
      <c r="BN247" s="1"/>
      <c r="BO247" s="4"/>
      <c r="BP247" s="8"/>
      <c r="BQ247" s="6"/>
      <c r="BR247" s="4"/>
      <c r="BS247" s="9"/>
      <c r="BT247" s="1"/>
      <c r="BU247" s="3"/>
      <c r="BV247" s="7"/>
      <c r="BW247" s="3"/>
      <c r="BX247" s="4"/>
      <c r="BY247" s="15"/>
      <c r="BZ247" s="1"/>
      <c r="CA247" s="3"/>
      <c r="CB247" s="7"/>
      <c r="CC247" s="3"/>
      <c r="CD247" s="4"/>
      <c r="CE247" s="15"/>
      <c r="CF247" s="1"/>
      <c r="CG247" s="3"/>
      <c r="CH247" s="7"/>
      <c r="CI247" s="2"/>
      <c r="CJ247" s="4"/>
      <c r="CK247" s="19"/>
      <c r="CL247" s="3"/>
      <c r="CM247" s="4"/>
      <c r="CN247" s="15"/>
      <c r="CO247" s="130">
        <f>'Multipliers for tiers'!$F$4*SUM(BB247,BE247,BH247,BK247,BN247,BQ247,BZ247,BW247,CC247,BT247,CF247,CI247,CL247)+'Multipliers for tiers'!$F$5*SUM(BC247,BF247,BI247,BL247,BO247,BR247,CA247,BX247,CD247,BU247,CG247,CJ247,CM247)+'Multipliers for tiers'!$F$6*SUM(BD247,BG247,BJ247,BM247,BP247,BS247,CB247,BY247,CE247,BV247,CH247,CK247,CN247)</f>
        <v>0</v>
      </c>
      <c r="CP247" s="144">
        <f t="shared" si="32"/>
        <v>0</v>
      </c>
      <c r="CQ247" s="133" t="str">
        <f t="shared" si="33"/>
        <v xml:space="preserve"> </v>
      </c>
      <c r="CR247" s="164" t="str">
        <f>IFERROR(IF($M247='Progress check conditions'!$F$4,VLOOKUP($CQ247,'Progress check conditions'!$G$4:$H$6,2,TRUE),IF($M247='Progress check conditions'!$F$7,VLOOKUP($CQ247,'Progress check conditions'!$G$7:$H$9,2,TRUE),IF($M247='Progress check conditions'!$F$10,VLOOKUP($CQ247,'Progress check conditions'!$G$10:$H$12,2,TRUE),IF($M247='Progress check conditions'!$F$13,VLOOKUP($CQ247,'Progress check conditions'!$G$13:$H$15,2,TRUE),IF($M247='Progress check conditions'!$F$16,VLOOKUP($CQ247,'Progress check conditions'!$G$16:$H$18,2,TRUE),IF($M247='Progress check conditions'!$F$19,VLOOKUP($CQ247,'Progress check conditions'!$G$19:$H$21,2,TRUE),VLOOKUP($CQ247,'Progress check conditions'!$G$22:$H$24,2,TRUE))))))),"No judgement")</f>
        <v>No judgement</v>
      </c>
      <c r="CS247" s="115"/>
      <c r="CT247" s="116"/>
      <c r="CU247" s="117"/>
      <c r="CV247" s="1"/>
      <c r="CW247" s="5"/>
      <c r="CX247" s="8"/>
      <c r="CY247" s="6"/>
      <c r="CZ247" s="5"/>
      <c r="DA247" s="9"/>
      <c r="DB247" s="1"/>
      <c r="DC247" s="4"/>
      <c r="DD247" s="8"/>
      <c r="DE247" s="6"/>
      <c r="DF247" s="4"/>
      <c r="DG247" s="9"/>
      <c r="DH247" s="1"/>
      <c r="DI247" s="4"/>
      <c r="DJ247" s="8"/>
      <c r="DK247" s="6"/>
      <c r="DL247" s="4"/>
      <c r="DM247" s="9"/>
      <c r="DN247" s="1"/>
      <c r="DO247" s="3"/>
      <c r="DP247" s="7"/>
      <c r="DQ247" s="3"/>
      <c r="DR247" s="4"/>
      <c r="DS247" s="15"/>
      <c r="DT247" s="1"/>
      <c r="DU247" s="3"/>
      <c r="DV247" s="7"/>
      <c r="DW247" s="3"/>
      <c r="DX247" s="4"/>
      <c r="DY247" s="15"/>
      <c r="DZ247" s="1"/>
      <c r="EA247" s="3"/>
      <c r="EB247" s="7"/>
      <c r="EC247" s="3"/>
      <c r="ED247" s="4"/>
      <c r="EE247" s="15"/>
      <c r="EF247" s="130">
        <f>'Multipliers for tiers'!$I$4*SUM(CV247,CY247,DB247,DE247,DH247,DQ247,DN247,DT247,DK247,DW247,DZ247,EC247)+'Multipliers for tiers'!$I$5*SUM(CW247,CZ247,DC247,DF247,DI247,DR247,DO247,DU247,DL247,DX247,EA247,ED247)+'Multipliers for tiers'!$I$6*SUM(CX247,DA247,DD247,DG247,DJ247,DS247,DP247,DV247,DM247,DY247,EB247,EE247)</f>
        <v>0</v>
      </c>
      <c r="EG247" s="144">
        <f t="shared" si="34"/>
        <v>0</v>
      </c>
      <c r="EH247" s="133" t="str">
        <f t="shared" si="35"/>
        <v xml:space="preserve"> </v>
      </c>
      <c r="EI247" s="164" t="str">
        <f>IFERROR(IF($M247='Progress check conditions'!$J$4,VLOOKUP($EH247,'Progress check conditions'!$K$4:$L$6,2,TRUE),IF($M247='Progress check conditions'!$J$7,VLOOKUP($EH247,'Progress check conditions'!$K$7:$L$9,2,TRUE),IF($M247='Progress check conditions'!$J$10,VLOOKUP($EH247,'Progress check conditions'!$K$10:$L$12,2,TRUE),IF($M247='Progress check conditions'!$J$13,VLOOKUP($EH247,'Progress check conditions'!$K$13:$L$15,2,TRUE),IF($M247='Progress check conditions'!$J$16,VLOOKUP($EH247,'Progress check conditions'!$K$16:$L$18,2,TRUE),IF($M247='Progress check conditions'!$J$19,VLOOKUP($EH247,'Progress check conditions'!$K$19:$L$21,2,TRUE),VLOOKUP($EH247,'Progress check conditions'!$K$22:$L$24,2,TRUE))))))),"No judgement")</f>
        <v>No judgement</v>
      </c>
      <c r="EJ247" s="115"/>
      <c r="EK247" s="116"/>
      <c r="EL247" s="117"/>
      <c r="EM247" s="1"/>
      <c r="EN247" s="4"/>
      <c r="EO247" s="16"/>
      <c r="EP247" s="8"/>
      <c r="EQ247" s="6"/>
      <c r="ER247" s="6"/>
      <c r="ES247" s="6"/>
      <c r="ET247" s="5"/>
      <c r="EU247" s="1"/>
      <c r="EV247" s="4"/>
      <c r="EW247" s="16"/>
      <c r="EX247" s="8"/>
      <c r="EY247" s="6"/>
      <c r="EZ247" s="4"/>
      <c r="FA247" s="16"/>
      <c r="FB247" s="9"/>
      <c r="FC247" s="1"/>
      <c r="FD247" s="4"/>
      <c r="FE247" s="16"/>
      <c r="FF247" s="8"/>
      <c r="FG247" s="6"/>
      <c r="FH247" s="4"/>
      <c r="FI247" s="16"/>
      <c r="FJ247" s="9"/>
      <c r="FK247" s="1"/>
      <c r="FL247" s="4"/>
      <c r="FM247" s="16"/>
      <c r="FN247" s="7"/>
      <c r="FO247" s="3"/>
      <c r="FP247" s="5"/>
      <c r="FQ247" s="5"/>
      <c r="FR247" s="15"/>
      <c r="FS247" s="1"/>
      <c r="FT247" s="4"/>
      <c r="FU247" s="16"/>
      <c r="FV247" s="7"/>
      <c r="FW247" s="3"/>
      <c r="FX247" s="5"/>
      <c r="FY247" s="5"/>
      <c r="FZ247" s="15"/>
      <c r="GA247" s="1"/>
      <c r="GB247" s="4"/>
      <c r="GC247" s="4"/>
      <c r="GD247" s="7"/>
      <c r="GE247" s="3"/>
      <c r="GF247" s="5"/>
      <c r="GG247" s="5"/>
      <c r="GH247" s="15"/>
      <c r="GI247" s="130">
        <f>'Multipliers for tiers'!$L$4*SUM(EM247,EQ247,EU247,EY247,FC247,FG247,FK247,FO247,FS247,FW247,GA247,GE247)+'Multipliers for tiers'!$L$5*SUM(EN247,ER247,EV247,EZ247,FD247,FH247,FL247,FP247,FT247,FX247,GB247,GF247)+'Multipliers for tiers'!$L$6*SUM(EO247,ES247,EW247,FA247,FE247,FI247,FM247,FQ247,FU247,FY247,GC247,GG247)+'Multipliers for tiers'!$L$7*SUM(EP247,ET247,EX247,FB247,FF247,FJ247,FN247,FR247,FV247,FZ247,GD247,GH247)</f>
        <v>0</v>
      </c>
      <c r="GJ247" s="144">
        <f t="shared" si="36"/>
        <v>0</v>
      </c>
      <c r="GK247" s="136" t="str">
        <f t="shared" si="37"/>
        <v xml:space="preserve"> </v>
      </c>
      <c r="GL247" s="164" t="str">
        <f>IFERROR(IF($M247='Progress check conditions'!$N$4,VLOOKUP($GK247,'Progress check conditions'!$O$4:$P$6,2,TRUE),IF($M247='Progress check conditions'!$N$7,VLOOKUP($GK247,'Progress check conditions'!$O$7:$P$9,2,TRUE),IF($M247='Progress check conditions'!$N$10,VLOOKUP($GK247,'Progress check conditions'!$O$10:$P$12,2,TRUE),IF($M247='Progress check conditions'!$N$13,VLOOKUP($GK247,'Progress check conditions'!$O$13:$P$15,2,TRUE),IF($M247='Progress check conditions'!$N$16,VLOOKUP($GK247,'Progress check conditions'!$O$16:$P$18,2,TRUE),IF($M247='Progress check conditions'!$N$19,VLOOKUP($GK247,'Progress check conditions'!$O$19:$P$21,2,TRUE),VLOOKUP($GK247,'Progress check conditions'!$O$22:$P$24,2,TRUE))))))),"No judgement")</f>
        <v>No judgement</v>
      </c>
      <c r="GM247" s="115"/>
      <c r="GN247" s="116"/>
      <c r="GO247" s="117"/>
      <c r="GP247" s="1"/>
      <c r="GQ247" s="4"/>
      <c r="GR247" s="4"/>
      <c r="GS247" s="8"/>
      <c r="GT247" s="6"/>
      <c r="GU247" s="6"/>
      <c r="GV247" s="6"/>
      <c r="GW247" s="5"/>
      <c r="GX247" s="1"/>
      <c r="GY247" s="4"/>
      <c r="GZ247" s="4"/>
      <c r="HA247" s="8"/>
      <c r="HB247" s="6"/>
      <c r="HC247" s="4"/>
      <c r="HD247" s="4"/>
      <c r="HE247" s="9"/>
      <c r="HF247" s="1"/>
      <c r="HG247" s="4"/>
      <c r="HH247" s="4"/>
      <c r="HI247" s="8"/>
      <c r="HJ247" s="6"/>
      <c r="HK247" s="4"/>
      <c r="HL247" s="4"/>
      <c r="HM247" s="9"/>
      <c r="HN247" s="130">
        <f>'Multipliers for tiers'!$O$4*SUM(GP247,GT247,GX247,HB247,HF247,HJ247)+'Multipliers for tiers'!$O$5*SUM(GQ247,GU247,GY247,HC247,HG247,HK247)+'Multipliers for tiers'!$O$6*SUM(GR247,GV247,GZ247,HD247,HH247,HL247)+'Multipliers for tiers'!$O$7*SUM(GS247,GW247,HA247,HE247,HI247,HM247)</f>
        <v>0</v>
      </c>
      <c r="HO247" s="144">
        <f t="shared" si="38"/>
        <v>0</v>
      </c>
      <c r="HP247" s="136" t="str">
        <f t="shared" si="39"/>
        <v xml:space="preserve"> </v>
      </c>
      <c r="HQ247" s="164" t="str">
        <f>IFERROR(IF($M247='Progress check conditions'!$N$4,VLOOKUP($HP247,'Progress check conditions'!$S$4:$T$6,2,TRUE),IF($M247='Progress check conditions'!$N$7,VLOOKUP($HP247,'Progress check conditions'!$S$7:$T$9,2,TRUE),IF($M247='Progress check conditions'!$N$10,VLOOKUP($HP247,'Progress check conditions'!$S$10:$T$12,2,TRUE),IF($M247='Progress check conditions'!$N$13,VLOOKUP($HP247,'Progress check conditions'!$S$13:$T$15,2,TRUE),IF($M247='Progress check conditions'!$N$16,VLOOKUP($HP247,'Progress check conditions'!$S$16:$T$18,2,TRUE),IF($M247='Progress check conditions'!$N$19,VLOOKUP($HP247,'Progress check conditions'!$S$19:$T$21,2,TRUE),VLOOKUP($HP247,'Progress check conditions'!$S$22:$T$24,2,TRUE))))))),"No judgement")</f>
        <v>No judgement</v>
      </c>
      <c r="HR247" s="115"/>
      <c r="HS247" s="116"/>
      <c r="HT247" s="117"/>
    </row>
    <row r="248" spans="1:228" x14ac:dyDescent="0.3">
      <c r="A248" s="156"/>
      <c r="B248" s="110"/>
      <c r="C248" s="111"/>
      <c r="D248" s="109"/>
      <c r="E248" s="112"/>
      <c r="F248" s="112"/>
      <c r="G248" s="112"/>
      <c r="H248" s="112"/>
      <c r="I248" s="113"/>
      <c r="J248" s="109"/>
      <c r="K248" s="113"/>
      <c r="L248" s="118"/>
      <c r="M248" s="114"/>
      <c r="N248" s="1"/>
      <c r="O248" s="5"/>
      <c r="P248" s="8"/>
      <c r="Q248" s="6"/>
      <c r="R248" s="5"/>
      <c r="S248" s="9"/>
      <c r="T248" s="1"/>
      <c r="U248" s="4"/>
      <c r="V248" s="8"/>
      <c r="W248" s="6"/>
      <c r="X248" s="4"/>
      <c r="Y248" s="9"/>
      <c r="Z248" s="1"/>
      <c r="AA248" s="4"/>
      <c r="AB248" s="8"/>
      <c r="AC248" s="6"/>
      <c r="AD248" s="4"/>
      <c r="AE248" s="9"/>
      <c r="AF248" s="1"/>
      <c r="AG248" s="3"/>
      <c r="AH248" s="7"/>
      <c r="AI248" s="3"/>
      <c r="AJ248" s="4"/>
      <c r="AK248" s="15"/>
      <c r="AL248" s="1"/>
      <c r="AM248" s="3"/>
      <c r="AN248" s="7"/>
      <c r="AO248" s="3"/>
      <c r="AP248" s="4"/>
      <c r="AQ248" s="15"/>
      <c r="AR248" s="1"/>
      <c r="AS248" s="3"/>
      <c r="AT248" s="43"/>
      <c r="AU248" s="130">
        <f>'Multipliers for tiers'!$C$4*SUM(N248,Q248,T248,W248,AF248,AC248,AI248,Z248,AL248,AO248,AR248)+'Multipliers for tiers'!$C$5*SUM(O248,R248,U248,X248,AG248,AD248,AJ248,AA248,AM248,AP248,AS248)+'Multipliers for tiers'!$C$6*SUM(P248,S248,V248,Y248,AH248,AE248,AK248,AB248,AN248,AQ248,AT248)</f>
        <v>0</v>
      </c>
      <c r="AV248" s="141">
        <f t="shared" si="30"/>
        <v>0</v>
      </c>
      <c r="AW248" s="151" t="str">
        <f t="shared" si="31"/>
        <v xml:space="preserve"> </v>
      </c>
      <c r="AX248" s="164" t="str">
        <f>IFERROR(IF($M248='Progress check conditions'!$B$4,VLOOKUP($AW248,'Progress check conditions'!$C$4:$D$6,2,TRUE),IF($M248='Progress check conditions'!$B$7,VLOOKUP($AW248,'Progress check conditions'!$C$7:$D$9,2,TRUE),IF($M248='Progress check conditions'!$B$10,VLOOKUP($AW248,'Progress check conditions'!$C$10:$D$12,2,TRUE),IF($M248='Progress check conditions'!$B$13,VLOOKUP($AW248,'Progress check conditions'!$C$13:$D$15,2,TRUE),IF($M248='Progress check conditions'!$B$16,VLOOKUP($AW248,'Progress check conditions'!$C$16:$D$18,2,TRUE),IF($M248='Progress check conditions'!$B$19,VLOOKUP($AW248,'Progress check conditions'!$C$19:$D$21,2,TRUE),VLOOKUP($AW248,'Progress check conditions'!$C$22:$D$24,2,TRUE))))))),"No judgement")</f>
        <v>No judgement</v>
      </c>
      <c r="AY248" s="115"/>
      <c r="AZ248" s="116"/>
      <c r="BA248" s="117"/>
      <c r="BB248" s="6"/>
      <c r="BC248" s="5"/>
      <c r="BD248" s="8"/>
      <c r="BE248" s="6"/>
      <c r="BF248" s="5"/>
      <c r="BG248" s="9"/>
      <c r="BH248" s="1"/>
      <c r="BI248" s="4"/>
      <c r="BJ248" s="8"/>
      <c r="BK248" s="6"/>
      <c r="BL248" s="4"/>
      <c r="BM248" s="9"/>
      <c r="BN248" s="1"/>
      <c r="BO248" s="4"/>
      <c r="BP248" s="8"/>
      <c r="BQ248" s="6"/>
      <c r="BR248" s="4"/>
      <c r="BS248" s="9"/>
      <c r="BT248" s="1"/>
      <c r="BU248" s="3"/>
      <c r="BV248" s="7"/>
      <c r="BW248" s="3"/>
      <c r="BX248" s="4"/>
      <c r="BY248" s="15"/>
      <c r="BZ248" s="1"/>
      <c r="CA248" s="3"/>
      <c r="CB248" s="7"/>
      <c r="CC248" s="3"/>
      <c r="CD248" s="4"/>
      <c r="CE248" s="15"/>
      <c r="CF248" s="1"/>
      <c r="CG248" s="3"/>
      <c r="CH248" s="7"/>
      <c r="CI248" s="2"/>
      <c r="CJ248" s="4"/>
      <c r="CK248" s="19"/>
      <c r="CL248" s="3"/>
      <c r="CM248" s="4"/>
      <c r="CN248" s="15"/>
      <c r="CO248" s="130">
        <f>'Multipliers for tiers'!$F$4*SUM(BB248,BE248,BH248,BK248,BN248,BQ248,BZ248,BW248,CC248,BT248,CF248,CI248,CL248)+'Multipliers for tiers'!$F$5*SUM(BC248,BF248,BI248,BL248,BO248,BR248,CA248,BX248,CD248,BU248,CG248,CJ248,CM248)+'Multipliers for tiers'!$F$6*SUM(BD248,BG248,BJ248,BM248,BP248,BS248,CB248,BY248,CE248,BV248,CH248,CK248,CN248)</f>
        <v>0</v>
      </c>
      <c r="CP248" s="144">
        <f t="shared" si="32"/>
        <v>0</v>
      </c>
      <c r="CQ248" s="133" t="str">
        <f t="shared" si="33"/>
        <v xml:space="preserve"> </v>
      </c>
      <c r="CR248" s="164" t="str">
        <f>IFERROR(IF($M248='Progress check conditions'!$F$4,VLOOKUP($CQ248,'Progress check conditions'!$G$4:$H$6,2,TRUE),IF($M248='Progress check conditions'!$F$7,VLOOKUP($CQ248,'Progress check conditions'!$G$7:$H$9,2,TRUE),IF($M248='Progress check conditions'!$F$10,VLOOKUP($CQ248,'Progress check conditions'!$G$10:$H$12,2,TRUE),IF($M248='Progress check conditions'!$F$13,VLOOKUP($CQ248,'Progress check conditions'!$G$13:$H$15,2,TRUE),IF($M248='Progress check conditions'!$F$16,VLOOKUP($CQ248,'Progress check conditions'!$G$16:$H$18,2,TRUE),IF($M248='Progress check conditions'!$F$19,VLOOKUP($CQ248,'Progress check conditions'!$G$19:$H$21,2,TRUE),VLOOKUP($CQ248,'Progress check conditions'!$G$22:$H$24,2,TRUE))))))),"No judgement")</f>
        <v>No judgement</v>
      </c>
      <c r="CS248" s="115"/>
      <c r="CT248" s="116"/>
      <c r="CU248" s="117"/>
      <c r="CV248" s="1"/>
      <c r="CW248" s="5"/>
      <c r="CX248" s="8"/>
      <c r="CY248" s="6"/>
      <c r="CZ248" s="5"/>
      <c r="DA248" s="9"/>
      <c r="DB248" s="1"/>
      <c r="DC248" s="4"/>
      <c r="DD248" s="8"/>
      <c r="DE248" s="6"/>
      <c r="DF248" s="4"/>
      <c r="DG248" s="9"/>
      <c r="DH248" s="1"/>
      <c r="DI248" s="4"/>
      <c r="DJ248" s="8"/>
      <c r="DK248" s="6"/>
      <c r="DL248" s="4"/>
      <c r="DM248" s="9"/>
      <c r="DN248" s="1"/>
      <c r="DO248" s="3"/>
      <c r="DP248" s="7"/>
      <c r="DQ248" s="3"/>
      <c r="DR248" s="4"/>
      <c r="DS248" s="15"/>
      <c r="DT248" s="1"/>
      <c r="DU248" s="3"/>
      <c r="DV248" s="7"/>
      <c r="DW248" s="3"/>
      <c r="DX248" s="4"/>
      <c r="DY248" s="15"/>
      <c r="DZ248" s="1"/>
      <c r="EA248" s="3"/>
      <c r="EB248" s="7"/>
      <c r="EC248" s="3"/>
      <c r="ED248" s="4"/>
      <c r="EE248" s="15"/>
      <c r="EF248" s="130">
        <f>'Multipliers for tiers'!$I$4*SUM(CV248,CY248,DB248,DE248,DH248,DQ248,DN248,DT248,DK248,DW248,DZ248,EC248)+'Multipliers for tiers'!$I$5*SUM(CW248,CZ248,DC248,DF248,DI248,DR248,DO248,DU248,DL248,DX248,EA248,ED248)+'Multipliers for tiers'!$I$6*SUM(CX248,DA248,DD248,DG248,DJ248,DS248,DP248,DV248,DM248,DY248,EB248,EE248)</f>
        <v>0</v>
      </c>
      <c r="EG248" s="144">
        <f t="shared" si="34"/>
        <v>0</v>
      </c>
      <c r="EH248" s="133" t="str">
        <f t="shared" si="35"/>
        <v xml:space="preserve"> </v>
      </c>
      <c r="EI248" s="164" t="str">
        <f>IFERROR(IF($M248='Progress check conditions'!$J$4,VLOOKUP($EH248,'Progress check conditions'!$K$4:$L$6,2,TRUE),IF($M248='Progress check conditions'!$J$7,VLOOKUP($EH248,'Progress check conditions'!$K$7:$L$9,2,TRUE),IF($M248='Progress check conditions'!$J$10,VLOOKUP($EH248,'Progress check conditions'!$K$10:$L$12,2,TRUE),IF($M248='Progress check conditions'!$J$13,VLOOKUP($EH248,'Progress check conditions'!$K$13:$L$15,2,TRUE),IF($M248='Progress check conditions'!$J$16,VLOOKUP($EH248,'Progress check conditions'!$K$16:$L$18,2,TRUE),IF($M248='Progress check conditions'!$J$19,VLOOKUP($EH248,'Progress check conditions'!$K$19:$L$21,2,TRUE),VLOOKUP($EH248,'Progress check conditions'!$K$22:$L$24,2,TRUE))))))),"No judgement")</f>
        <v>No judgement</v>
      </c>
      <c r="EJ248" s="115"/>
      <c r="EK248" s="116"/>
      <c r="EL248" s="117"/>
      <c r="EM248" s="1"/>
      <c r="EN248" s="4"/>
      <c r="EO248" s="16"/>
      <c r="EP248" s="8"/>
      <c r="EQ248" s="6"/>
      <c r="ER248" s="6"/>
      <c r="ES248" s="6"/>
      <c r="ET248" s="5"/>
      <c r="EU248" s="1"/>
      <c r="EV248" s="4"/>
      <c r="EW248" s="16"/>
      <c r="EX248" s="8"/>
      <c r="EY248" s="6"/>
      <c r="EZ248" s="4"/>
      <c r="FA248" s="16"/>
      <c r="FB248" s="9"/>
      <c r="FC248" s="1"/>
      <c r="FD248" s="4"/>
      <c r="FE248" s="16"/>
      <c r="FF248" s="8"/>
      <c r="FG248" s="6"/>
      <c r="FH248" s="4"/>
      <c r="FI248" s="16"/>
      <c r="FJ248" s="9"/>
      <c r="FK248" s="1"/>
      <c r="FL248" s="4"/>
      <c r="FM248" s="16"/>
      <c r="FN248" s="7"/>
      <c r="FO248" s="3"/>
      <c r="FP248" s="5"/>
      <c r="FQ248" s="5"/>
      <c r="FR248" s="15"/>
      <c r="FS248" s="1"/>
      <c r="FT248" s="4"/>
      <c r="FU248" s="16"/>
      <c r="FV248" s="7"/>
      <c r="FW248" s="3"/>
      <c r="FX248" s="5"/>
      <c r="FY248" s="5"/>
      <c r="FZ248" s="15"/>
      <c r="GA248" s="1"/>
      <c r="GB248" s="4"/>
      <c r="GC248" s="4"/>
      <c r="GD248" s="7"/>
      <c r="GE248" s="3"/>
      <c r="GF248" s="5"/>
      <c r="GG248" s="5"/>
      <c r="GH248" s="15"/>
      <c r="GI248" s="130">
        <f>'Multipliers for tiers'!$L$4*SUM(EM248,EQ248,EU248,EY248,FC248,FG248,FK248,FO248,FS248,FW248,GA248,GE248)+'Multipliers for tiers'!$L$5*SUM(EN248,ER248,EV248,EZ248,FD248,FH248,FL248,FP248,FT248,FX248,GB248,GF248)+'Multipliers for tiers'!$L$6*SUM(EO248,ES248,EW248,FA248,FE248,FI248,FM248,FQ248,FU248,FY248,GC248,GG248)+'Multipliers for tiers'!$L$7*SUM(EP248,ET248,EX248,FB248,FF248,FJ248,FN248,FR248,FV248,FZ248,GD248,GH248)</f>
        <v>0</v>
      </c>
      <c r="GJ248" s="144">
        <f t="shared" si="36"/>
        <v>0</v>
      </c>
      <c r="GK248" s="136" t="str">
        <f t="shared" si="37"/>
        <v xml:space="preserve"> </v>
      </c>
      <c r="GL248" s="164" t="str">
        <f>IFERROR(IF($M248='Progress check conditions'!$N$4,VLOOKUP($GK248,'Progress check conditions'!$O$4:$P$6,2,TRUE),IF($M248='Progress check conditions'!$N$7,VLOOKUP($GK248,'Progress check conditions'!$O$7:$P$9,2,TRUE),IF($M248='Progress check conditions'!$N$10,VLOOKUP($GK248,'Progress check conditions'!$O$10:$P$12,2,TRUE),IF($M248='Progress check conditions'!$N$13,VLOOKUP($GK248,'Progress check conditions'!$O$13:$P$15,2,TRUE),IF($M248='Progress check conditions'!$N$16,VLOOKUP($GK248,'Progress check conditions'!$O$16:$P$18,2,TRUE),IF($M248='Progress check conditions'!$N$19,VLOOKUP($GK248,'Progress check conditions'!$O$19:$P$21,2,TRUE),VLOOKUP($GK248,'Progress check conditions'!$O$22:$P$24,2,TRUE))))))),"No judgement")</f>
        <v>No judgement</v>
      </c>
      <c r="GM248" s="115"/>
      <c r="GN248" s="116"/>
      <c r="GO248" s="117"/>
      <c r="GP248" s="1"/>
      <c r="GQ248" s="4"/>
      <c r="GR248" s="4"/>
      <c r="GS248" s="8"/>
      <c r="GT248" s="6"/>
      <c r="GU248" s="6"/>
      <c r="GV248" s="6"/>
      <c r="GW248" s="5"/>
      <c r="GX248" s="1"/>
      <c r="GY248" s="4"/>
      <c r="GZ248" s="4"/>
      <c r="HA248" s="8"/>
      <c r="HB248" s="6"/>
      <c r="HC248" s="4"/>
      <c r="HD248" s="4"/>
      <c r="HE248" s="9"/>
      <c r="HF248" s="1"/>
      <c r="HG248" s="4"/>
      <c r="HH248" s="4"/>
      <c r="HI248" s="8"/>
      <c r="HJ248" s="6"/>
      <c r="HK248" s="4"/>
      <c r="HL248" s="4"/>
      <c r="HM248" s="9"/>
      <c r="HN248" s="130">
        <f>'Multipliers for tiers'!$O$4*SUM(GP248,GT248,GX248,HB248,HF248,HJ248)+'Multipliers for tiers'!$O$5*SUM(GQ248,GU248,GY248,HC248,HG248,HK248)+'Multipliers for tiers'!$O$6*SUM(GR248,GV248,GZ248,HD248,HH248,HL248)+'Multipliers for tiers'!$O$7*SUM(GS248,GW248,HA248,HE248,HI248,HM248)</f>
        <v>0</v>
      </c>
      <c r="HO248" s="144">
        <f t="shared" si="38"/>
        <v>0</v>
      </c>
      <c r="HP248" s="136" t="str">
        <f t="shared" si="39"/>
        <v xml:space="preserve"> </v>
      </c>
      <c r="HQ248" s="164" t="str">
        <f>IFERROR(IF($M248='Progress check conditions'!$N$4,VLOOKUP($HP248,'Progress check conditions'!$S$4:$T$6,2,TRUE),IF($M248='Progress check conditions'!$N$7,VLOOKUP($HP248,'Progress check conditions'!$S$7:$T$9,2,TRUE),IF($M248='Progress check conditions'!$N$10,VLOOKUP($HP248,'Progress check conditions'!$S$10:$T$12,2,TRUE),IF($M248='Progress check conditions'!$N$13,VLOOKUP($HP248,'Progress check conditions'!$S$13:$T$15,2,TRUE),IF($M248='Progress check conditions'!$N$16,VLOOKUP($HP248,'Progress check conditions'!$S$16:$T$18,2,TRUE),IF($M248='Progress check conditions'!$N$19,VLOOKUP($HP248,'Progress check conditions'!$S$19:$T$21,2,TRUE),VLOOKUP($HP248,'Progress check conditions'!$S$22:$T$24,2,TRUE))))))),"No judgement")</f>
        <v>No judgement</v>
      </c>
      <c r="HR248" s="115"/>
      <c r="HS248" s="116"/>
      <c r="HT248" s="117"/>
    </row>
    <row r="249" spans="1:228" x14ac:dyDescent="0.3">
      <c r="A249" s="156"/>
      <c r="B249" s="110"/>
      <c r="C249" s="111"/>
      <c r="D249" s="109"/>
      <c r="E249" s="112"/>
      <c r="F249" s="112"/>
      <c r="G249" s="112"/>
      <c r="H249" s="112"/>
      <c r="I249" s="113"/>
      <c r="J249" s="109"/>
      <c r="K249" s="113"/>
      <c r="L249" s="118"/>
      <c r="M249" s="114"/>
      <c r="N249" s="1"/>
      <c r="O249" s="5"/>
      <c r="P249" s="8"/>
      <c r="Q249" s="6"/>
      <c r="R249" s="5"/>
      <c r="S249" s="9"/>
      <c r="T249" s="1"/>
      <c r="U249" s="4"/>
      <c r="V249" s="8"/>
      <c r="W249" s="6"/>
      <c r="X249" s="4"/>
      <c r="Y249" s="9"/>
      <c r="Z249" s="1"/>
      <c r="AA249" s="4"/>
      <c r="AB249" s="8"/>
      <c r="AC249" s="6"/>
      <c r="AD249" s="4"/>
      <c r="AE249" s="9"/>
      <c r="AF249" s="1"/>
      <c r="AG249" s="3"/>
      <c r="AH249" s="7"/>
      <c r="AI249" s="3"/>
      <c r="AJ249" s="4"/>
      <c r="AK249" s="15"/>
      <c r="AL249" s="1"/>
      <c r="AM249" s="3"/>
      <c r="AN249" s="7"/>
      <c r="AO249" s="3"/>
      <c r="AP249" s="4"/>
      <c r="AQ249" s="15"/>
      <c r="AR249" s="1"/>
      <c r="AS249" s="3"/>
      <c r="AT249" s="43"/>
      <c r="AU249" s="130">
        <f>'Multipliers for tiers'!$C$4*SUM(N249,Q249,T249,W249,AF249,AC249,AI249,Z249,AL249,AO249,AR249)+'Multipliers for tiers'!$C$5*SUM(O249,R249,U249,X249,AG249,AD249,AJ249,AA249,AM249,AP249,AS249)+'Multipliers for tiers'!$C$6*SUM(P249,S249,V249,Y249,AH249,AE249,AK249,AB249,AN249,AQ249,AT249)</f>
        <v>0</v>
      </c>
      <c r="AV249" s="141">
        <f t="shared" si="30"/>
        <v>0</v>
      </c>
      <c r="AW249" s="151" t="str">
        <f t="shared" si="31"/>
        <v xml:space="preserve"> </v>
      </c>
      <c r="AX249" s="164" t="str">
        <f>IFERROR(IF($M249='Progress check conditions'!$B$4,VLOOKUP($AW249,'Progress check conditions'!$C$4:$D$6,2,TRUE),IF($M249='Progress check conditions'!$B$7,VLOOKUP($AW249,'Progress check conditions'!$C$7:$D$9,2,TRUE),IF($M249='Progress check conditions'!$B$10,VLOOKUP($AW249,'Progress check conditions'!$C$10:$D$12,2,TRUE),IF($M249='Progress check conditions'!$B$13,VLOOKUP($AW249,'Progress check conditions'!$C$13:$D$15,2,TRUE),IF($M249='Progress check conditions'!$B$16,VLOOKUP($AW249,'Progress check conditions'!$C$16:$D$18,2,TRUE),IF($M249='Progress check conditions'!$B$19,VLOOKUP($AW249,'Progress check conditions'!$C$19:$D$21,2,TRUE),VLOOKUP($AW249,'Progress check conditions'!$C$22:$D$24,2,TRUE))))))),"No judgement")</f>
        <v>No judgement</v>
      </c>
      <c r="AY249" s="115"/>
      <c r="AZ249" s="116"/>
      <c r="BA249" s="117"/>
      <c r="BB249" s="6"/>
      <c r="BC249" s="5"/>
      <c r="BD249" s="8"/>
      <c r="BE249" s="6"/>
      <c r="BF249" s="5"/>
      <c r="BG249" s="9"/>
      <c r="BH249" s="1"/>
      <c r="BI249" s="4"/>
      <c r="BJ249" s="8"/>
      <c r="BK249" s="6"/>
      <c r="BL249" s="4"/>
      <c r="BM249" s="9"/>
      <c r="BN249" s="1"/>
      <c r="BO249" s="4"/>
      <c r="BP249" s="8"/>
      <c r="BQ249" s="6"/>
      <c r="BR249" s="4"/>
      <c r="BS249" s="9"/>
      <c r="BT249" s="1"/>
      <c r="BU249" s="3"/>
      <c r="BV249" s="7"/>
      <c r="BW249" s="3"/>
      <c r="BX249" s="4"/>
      <c r="BY249" s="15"/>
      <c r="BZ249" s="1"/>
      <c r="CA249" s="3"/>
      <c r="CB249" s="7"/>
      <c r="CC249" s="3"/>
      <c r="CD249" s="4"/>
      <c r="CE249" s="15"/>
      <c r="CF249" s="1"/>
      <c r="CG249" s="3"/>
      <c r="CH249" s="7"/>
      <c r="CI249" s="2"/>
      <c r="CJ249" s="4"/>
      <c r="CK249" s="19"/>
      <c r="CL249" s="3"/>
      <c r="CM249" s="4"/>
      <c r="CN249" s="15"/>
      <c r="CO249" s="130">
        <f>'Multipliers for tiers'!$F$4*SUM(BB249,BE249,BH249,BK249,BN249,BQ249,BZ249,BW249,CC249,BT249,CF249,CI249,CL249)+'Multipliers for tiers'!$F$5*SUM(BC249,BF249,BI249,BL249,BO249,BR249,CA249,BX249,CD249,BU249,CG249,CJ249,CM249)+'Multipliers for tiers'!$F$6*SUM(BD249,BG249,BJ249,BM249,BP249,BS249,CB249,BY249,CE249,BV249,CH249,CK249,CN249)</f>
        <v>0</v>
      </c>
      <c r="CP249" s="144">
        <f t="shared" si="32"/>
        <v>0</v>
      </c>
      <c r="CQ249" s="133" t="str">
        <f t="shared" si="33"/>
        <v xml:space="preserve"> </v>
      </c>
      <c r="CR249" s="164" t="str">
        <f>IFERROR(IF($M249='Progress check conditions'!$F$4,VLOOKUP($CQ249,'Progress check conditions'!$G$4:$H$6,2,TRUE),IF($M249='Progress check conditions'!$F$7,VLOOKUP($CQ249,'Progress check conditions'!$G$7:$H$9,2,TRUE),IF($M249='Progress check conditions'!$F$10,VLOOKUP($CQ249,'Progress check conditions'!$G$10:$H$12,2,TRUE),IF($M249='Progress check conditions'!$F$13,VLOOKUP($CQ249,'Progress check conditions'!$G$13:$H$15,2,TRUE),IF($M249='Progress check conditions'!$F$16,VLOOKUP($CQ249,'Progress check conditions'!$G$16:$H$18,2,TRUE),IF($M249='Progress check conditions'!$F$19,VLOOKUP($CQ249,'Progress check conditions'!$G$19:$H$21,2,TRUE),VLOOKUP($CQ249,'Progress check conditions'!$G$22:$H$24,2,TRUE))))))),"No judgement")</f>
        <v>No judgement</v>
      </c>
      <c r="CS249" s="115"/>
      <c r="CT249" s="116"/>
      <c r="CU249" s="117"/>
      <c r="CV249" s="1"/>
      <c r="CW249" s="5"/>
      <c r="CX249" s="8"/>
      <c r="CY249" s="6"/>
      <c r="CZ249" s="5"/>
      <c r="DA249" s="9"/>
      <c r="DB249" s="1"/>
      <c r="DC249" s="4"/>
      <c r="DD249" s="8"/>
      <c r="DE249" s="6"/>
      <c r="DF249" s="4"/>
      <c r="DG249" s="9"/>
      <c r="DH249" s="1"/>
      <c r="DI249" s="4"/>
      <c r="DJ249" s="8"/>
      <c r="DK249" s="6"/>
      <c r="DL249" s="4"/>
      <c r="DM249" s="9"/>
      <c r="DN249" s="1"/>
      <c r="DO249" s="3"/>
      <c r="DP249" s="7"/>
      <c r="DQ249" s="3"/>
      <c r="DR249" s="4"/>
      <c r="DS249" s="15"/>
      <c r="DT249" s="1"/>
      <c r="DU249" s="3"/>
      <c r="DV249" s="7"/>
      <c r="DW249" s="3"/>
      <c r="DX249" s="4"/>
      <c r="DY249" s="15"/>
      <c r="DZ249" s="1"/>
      <c r="EA249" s="3"/>
      <c r="EB249" s="7"/>
      <c r="EC249" s="3"/>
      <c r="ED249" s="4"/>
      <c r="EE249" s="15"/>
      <c r="EF249" s="130">
        <f>'Multipliers for tiers'!$I$4*SUM(CV249,CY249,DB249,DE249,DH249,DQ249,DN249,DT249,DK249,DW249,DZ249,EC249)+'Multipliers for tiers'!$I$5*SUM(CW249,CZ249,DC249,DF249,DI249,DR249,DO249,DU249,DL249,DX249,EA249,ED249)+'Multipliers for tiers'!$I$6*SUM(CX249,DA249,DD249,DG249,DJ249,DS249,DP249,DV249,DM249,DY249,EB249,EE249)</f>
        <v>0</v>
      </c>
      <c r="EG249" s="144">
        <f t="shared" si="34"/>
        <v>0</v>
      </c>
      <c r="EH249" s="133" t="str">
        <f t="shared" si="35"/>
        <v xml:space="preserve"> </v>
      </c>
      <c r="EI249" s="164" t="str">
        <f>IFERROR(IF($M249='Progress check conditions'!$J$4,VLOOKUP($EH249,'Progress check conditions'!$K$4:$L$6,2,TRUE),IF($M249='Progress check conditions'!$J$7,VLOOKUP($EH249,'Progress check conditions'!$K$7:$L$9,2,TRUE),IF($M249='Progress check conditions'!$J$10,VLOOKUP($EH249,'Progress check conditions'!$K$10:$L$12,2,TRUE),IF($M249='Progress check conditions'!$J$13,VLOOKUP($EH249,'Progress check conditions'!$K$13:$L$15,2,TRUE),IF($M249='Progress check conditions'!$J$16,VLOOKUP($EH249,'Progress check conditions'!$K$16:$L$18,2,TRUE),IF($M249='Progress check conditions'!$J$19,VLOOKUP($EH249,'Progress check conditions'!$K$19:$L$21,2,TRUE),VLOOKUP($EH249,'Progress check conditions'!$K$22:$L$24,2,TRUE))))))),"No judgement")</f>
        <v>No judgement</v>
      </c>
      <c r="EJ249" s="115"/>
      <c r="EK249" s="116"/>
      <c r="EL249" s="117"/>
      <c r="EM249" s="1"/>
      <c r="EN249" s="4"/>
      <c r="EO249" s="16"/>
      <c r="EP249" s="8"/>
      <c r="EQ249" s="6"/>
      <c r="ER249" s="6"/>
      <c r="ES249" s="6"/>
      <c r="ET249" s="5"/>
      <c r="EU249" s="1"/>
      <c r="EV249" s="4"/>
      <c r="EW249" s="16"/>
      <c r="EX249" s="8"/>
      <c r="EY249" s="6"/>
      <c r="EZ249" s="4"/>
      <c r="FA249" s="16"/>
      <c r="FB249" s="9"/>
      <c r="FC249" s="1"/>
      <c r="FD249" s="4"/>
      <c r="FE249" s="16"/>
      <c r="FF249" s="8"/>
      <c r="FG249" s="6"/>
      <c r="FH249" s="4"/>
      <c r="FI249" s="16"/>
      <c r="FJ249" s="9"/>
      <c r="FK249" s="1"/>
      <c r="FL249" s="4"/>
      <c r="FM249" s="16"/>
      <c r="FN249" s="7"/>
      <c r="FO249" s="3"/>
      <c r="FP249" s="5"/>
      <c r="FQ249" s="5"/>
      <c r="FR249" s="15"/>
      <c r="FS249" s="1"/>
      <c r="FT249" s="4"/>
      <c r="FU249" s="16"/>
      <c r="FV249" s="7"/>
      <c r="FW249" s="3"/>
      <c r="FX249" s="5"/>
      <c r="FY249" s="5"/>
      <c r="FZ249" s="15"/>
      <c r="GA249" s="1"/>
      <c r="GB249" s="4"/>
      <c r="GC249" s="4"/>
      <c r="GD249" s="7"/>
      <c r="GE249" s="3"/>
      <c r="GF249" s="5"/>
      <c r="GG249" s="5"/>
      <c r="GH249" s="15"/>
      <c r="GI249" s="130">
        <f>'Multipliers for tiers'!$L$4*SUM(EM249,EQ249,EU249,EY249,FC249,FG249,FK249,FO249,FS249,FW249,GA249,GE249)+'Multipliers for tiers'!$L$5*SUM(EN249,ER249,EV249,EZ249,FD249,FH249,FL249,FP249,FT249,FX249,GB249,GF249)+'Multipliers for tiers'!$L$6*SUM(EO249,ES249,EW249,FA249,FE249,FI249,FM249,FQ249,FU249,FY249,GC249,GG249)+'Multipliers for tiers'!$L$7*SUM(EP249,ET249,EX249,FB249,FF249,FJ249,FN249,FR249,FV249,FZ249,GD249,GH249)</f>
        <v>0</v>
      </c>
      <c r="GJ249" s="144">
        <f t="shared" si="36"/>
        <v>0</v>
      </c>
      <c r="GK249" s="136" t="str">
        <f t="shared" si="37"/>
        <v xml:space="preserve"> </v>
      </c>
      <c r="GL249" s="164" t="str">
        <f>IFERROR(IF($M249='Progress check conditions'!$N$4,VLOOKUP($GK249,'Progress check conditions'!$O$4:$P$6,2,TRUE),IF($M249='Progress check conditions'!$N$7,VLOOKUP($GK249,'Progress check conditions'!$O$7:$P$9,2,TRUE),IF($M249='Progress check conditions'!$N$10,VLOOKUP($GK249,'Progress check conditions'!$O$10:$P$12,2,TRUE),IF($M249='Progress check conditions'!$N$13,VLOOKUP($GK249,'Progress check conditions'!$O$13:$P$15,2,TRUE),IF($M249='Progress check conditions'!$N$16,VLOOKUP($GK249,'Progress check conditions'!$O$16:$P$18,2,TRUE),IF($M249='Progress check conditions'!$N$19,VLOOKUP($GK249,'Progress check conditions'!$O$19:$P$21,2,TRUE),VLOOKUP($GK249,'Progress check conditions'!$O$22:$P$24,2,TRUE))))))),"No judgement")</f>
        <v>No judgement</v>
      </c>
      <c r="GM249" s="115"/>
      <c r="GN249" s="116"/>
      <c r="GO249" s="117"/>
      <c r="GP249" s="1"/>
      <c r="GQ249" s="4"/>
      <c r="GR249" s="4"/>
      <c r="GS249" s="8"/>
      <c r="GT249" s="6"/>
      <c r="GU249" s="6"/>
      <c r="GV249" s="6"/>
      <c r="GW249" s="5"/>
      <c r="GX249" s="1"/>
      <c r="GY249" s="4"/>
      <c r="GZ249" s="4"/>
      <c r="HA249" s="8"/>
      <c r="HB249" s="6"/>
      <c r="HC249" s="4"/>
      <c r="HD249" s="4"/>
      <c r="HE249" s="9"/>
      <c r="HF249" s="1"/>
      <c r="HG249" s="4"/>
      <c r="HH249" s="4"/>
      <c r="HI249" s="8"/>
      <c r="HJ249" s="6"/>
      <c r="HK249" s="4"/>
      <c r="HL249" s="4"/>
      <c r="HM249" s="9"/>
      <c r="HN249" s="130">
        <f>'Multipliers for tiers'!$O$4*SUM(GP249,GT249,GX249,HB249,HF249,HJ249)+'Multipliers for tiers'!$O$5*SUM(GQ249,GU249,GY249,HC249,HG249,HK249)+'Multipliers for tiers'!$O$6*SUM(GR249,GV249,GZ249,HD249,HH249,HL249)+'Multipliers for tiers'!$O$7*SUM(GS249,GW249,HA249,HE249,HI249,HM249)</f>
        <v>0</v>
      </c>
      <c r="HO249" s="144">
        <f t="shared" si="38"/>
        <v>0</v>
      </c>
      <c r="HP249" s="136" t="str">
        <f t="shared" si="39"/>
        <v xml:space="preserve"> </v>
      </c>
      <c r="HQ249" s="164" t="str">
        <f>IFERROR(IF($M249='Progress check conditions'!$N$4,VLOOKUP($HP249,'Progress check conditions'!$S$4:$T$6,2,TRUE),IF($M249='Progress check conditions'!$N$7,VLOOKUP($HP249,'Progress check conditions'!$S$7:$T$9,2,TRUE),IF($M249='Progress check conditions'!$N$10,VLOOKUP($HP249,'Progress check conditions'!$S$10:$T$12,2,TRUE),IF($M249='Progress check conditions'!$N$13,VLOOKUP($HP249,'Progress check conditions'!$S$13:$T$15,2,TRUE),IF($M249='Progress check conditions'!$N$16,VLOOKUP($HP249,'Progress check conditions'!$S$16:$T$18,2,TRUE),IF($M249='Progress check conditions'!$N$19,VLOOKUP($HP249,'Progress check conditions'!$S$19:$T$21,2,TRUE),VLOOKUP($HP249,'Progress check conditions'!$S$22:$T$24,2,TRUE))))))),"No judgement")</f>
        <v>No judgement</v>
      </c>
      <c r="HR249" s="115"/>
      <c r="HS249" s="116"/>
      <c r="HT249" s="117"/>
    </row>
    <row r="250" spans="1:228" x14ac:dyDescent="0.3">
      <c r="A250" s="156"/>
      <c r="B250" s="110"/>
      <c r="C250" s="111"/>
      <c r="D250" s="109"/>
      <c r="E250" s="112"/>
      <c r="F250" s="112"/>
      <c r="G250" s="112"/>
      <c r="H250" s="112"/>
      <c r="I250" s="113"/>
      <c r="J250" s="109"/>
      <c r="K250" s="113"/>
      <c r="L250" s="118"/>
      <c r="M250" s="114"/>
      <c r="N250" s="1"/>
      <c r="O250" s="5"/>
      <c r="P250" s="8"/>
      <c r="Q250" s="6"/>
      <c r="R250" s="5"/>
      <c r="S250" s="9"/>
      <c r="T250" s="1"/>
      <c r="U250" s="4"/>
      <c r="V250" s="8"/>
      <c r="W250" s="6"/>
      <c r="X250" s="4"/>
      <c r="Y250" s="9"/>
      <c r="Z250" s="1"/>
      <c r="AA250" s="4"/>
      <c r="AB250" s="8"/>
      <c r="AC250" s="6"/>
      <c r="AD250" s="4"/>
      <c r="AE250" s="9"/>
      <c r="AF250" s="1"/>
      <c r="AG250" s="3"/>
      <c r="AH250" s="7"/>
      <c r="AI250" s="3"/>
      <c r="AJ250" s="4"/>
      <c r="AK250" s="15"/>
      <c r="AL250" s="1"/>
      <c r="AM250" s="3"/>
      <c r="AN250" s="7"/>
      <c r="AO250" s="3"/>
      <c r="AP250" s="4"/>
      <c r="AQ250" s="15"/>
      <c r="AR250" s="1"/>
      <c r="AS250" s="3"/>
      <c r="AT250" s="43"/>
      <c r="AU250" s="130">
        <f>'Multipliers for tiers'!$C$4*SUM(N250,Q250,T250,W250,AF250,AC250,AI250,Z250,AL250,AO250,AR250)+'Multipliers for tiers'!$C$5*SUM(O250,R250,U250,X250,AG250,AD250,AJ250,AA250,AM250,AP250,AS250)+'Multipliers for tiers'!$C$6*SUM(P250,S250,V250,Y250,AH250,AE250,AK250,AB250,AN250,AQ250,AT250)</f>
        <v>0</v>
      </c>
      <c r="AV250" s="141">
        <f t="shared" si="30"/>
        <v>0</v>
      </c>
      <c r="AW250" s="151" t="str">
        <f t="shared" si="31"/>
        <v xml:space="preserve"> </v>
      </c>
      <c r="AX250" s="164" t="str">
        <f>IFERROR(IF($M250='Progress check conditions'!$B$4,VLOOKUP($AW250,'Progress check conditions'!$C$4:$D$6,2,TRUE),IF($M250='Progress check conditions'!$B$7,VLOOKUP($AW250,'Progress check conditions'!$C$7:$D$9,2,TRUE),IF($M250='Progress check conditions'!$B$10,VLOOKUP($AW250,'Progress check conditions'!$C$10:$D$12,2,TRUE),IF($M250='Progress check conditions'!$B$13,VLOOKUP($AW250,'Progress check conditions'!$C$13:$D$15,2,TRUE),IF($M250='Progress check conditions'!$B$16,VLOOKUP($AW250,'Progress check conditions'!$C$16:$D$18,2,TRUE),IF($M250='Progress check conditions'!$B$19,VLOOKUP($AW250,'Progress check conditions'!$C$19:$D$21,2,TRUE),VLOOKUP($AW250,'Progress check conditions'!$C$22:$D$24,2,TRUE))))))),"No judgement")</f>
        <v>No judgement</v>
      </c>
      <c r="AY250" s="115"/>
      <c r="AZ250" s="116"/>
      <c r="BA250" s="117"/>
      <c r="BB250" s="6"/>
      <c r="BC250" s="5"/>
      <c r="BD250" s="8"/>
      <c r="BE250" s="6"/>
      <c r="BF250" s="5"/>
      <c r="BG250" s="9"/>
      <c r="BH250" s="1"/>
      <c r="BI250" s="4"/>
      <c r="BJ250" s="8"/>
      <c r="BK250" s="6"/>
      <c r="BL250" s="4"/>
      <c r="BM250" s="9"/>
      <c r="BN250" s="1"/>
      <c r="BO250" s="4"/>
      <c r="BP250" s="8"/>
      <c r="BQ250" s="6"/>
      <c r="BR250" s="4"/>
      <c r="BS250" s="9"/>
      <c r="BT250" s="1"/>
      <c r="BU250" s="3"/>
      <c r="BV250" s="7"/>
      <c r="BW250" s="3"/>
      <c r="BX250" s="4"/>
      <c r="BY250" s="15"/>
      <c r="BZ250" s="1"/>
      <c r="CA250" s="3"/>
      <c r="CB250" s="7"/>
      <c r="CC250" s="3"/>
      <c r="CD250" s="4"/>
      <c r="CE250" s="15"/>
      <c r="CF250" s="1"/>
      <c r="CG250" s="3"/>
      <c r="CH250" s="7"/>
      <c r="CI250" s="2"/>
      <c r="CJ250" s="4"/>
      <c r="CK250" s="19"/>
      <c r="CL250" s="3"/>
      <c r="CM250" s="4"/>
      <c r="CN250" s="15"/>
      <c r="CO250" s="130">
        <f>'Multipliers for tiers'!$F$4*SUM(BB250,BE250,BH250,BK250,BN250,BQ250,BZ250,BW250,CC250,BT250,CF250,CI250,CL250)+'Multipliers for tiers'!$F$5*SUM(BC250,BF250,BI250,BL250,BO250,BR250,CA250,BX250,CD250,BU250,CG250,CJ250,CM250)+'Multipliers for tiers'!$F$6*SUM(BD250,BG250,BJ250,BM250,BP250,BS250,CB250,BY250,CE250,BV250,CH250,CK250,CN250)</f>
        <v>0</v>
      </c>
      <c r="CP250" s="144">
        <f t="shared" si="32"/>
        <v>0</v>
      </c>
      <c r="CQ250" s="133" t="str">
        <f t="shared" si="33"/>
        <v xml:space="preserve"> </v>
      </c>
      <c r="CR250" s="164" t="str">
        <f>IFERROR(IF($M250='Progress check conditions'!$F$4,VLOOKUP($CQ250,'Progress check conditions'!$G$4:$H$6,2,TRUE),IF($M250='Progress check conditions'!$F$7,VLOOKUP($CQ250,'Progress check conditions'!$G$7:$H$9,2,TRUE),IF($M250='Progress check conditions'!$F$10,VLOOKUP($CQ250,'Progress check conditions'!$G$10:$H$12,2,TRUE),IF($M250='Progress check conditions'!$F$13,VLOOKUP($CQ250,'Progress check conditions'!$G$13:$H$15,2,TRUE),IF($M250='Progress check conditions'!$F$16,VLOOKUP($CQ250,'Progress check conditions'!$G$16:$H$18,2,TRUE),IF($M250='Progress check conditions'!$F$19,VLOOKUP($CQ250,'Progress check conditions'!$G$19:$H$21,2,TRUE),VLOOKUP($CQ250,'Progress check conditions'!$G$22:$H$24,2,TRUE))))))),"No judgement")</f>
        <v>No judgement</v>
      </c>
      <c r="CS250" s="115"/>
      <c r="CT250" s="116"/>
      <c r="CU250" s="117"/>
      <c r="CV250" s="1"/>
      <c r="CW250" s="5"/>
      <c r="CX250" s="8"/>
      <c r="CY250" s="6"/>
      <c r="CZ250" s="5"/>
      <c r="DA250" s="9"/>
      <c r="DB250" s="1"/>
      <c r="DC250" s="4"/>
      <c r="DD250" s="8"/>
      <c r="DE250" s="6"/>
      <c r="DF250" s="4"/>
      <c r="DG250" s="9"/>
      <c r="DH250" s="1"/>
      <c r="DI250" s="4"/>
      <c r="DJ250" s="8"/>
      <c r="DK250" s="6"/>
      <c r="DL250" s="4"/>
      <c r="DM250" s="9"/>
      <c r="DN250" s="1"/>
      <c r="DO250" s="3"/>
      <c r="DP250" s="7"/>
      <c r="DQ250" s="3"/>
      <c r="DR250" s="4"/>
      <c r="DS250" s="15"/>
      <c r="DT250" s="1"/>
      <c r="DU250" s="3"/>
      <c r="DV250" s="7"/>
      <c r="DW250" s="3"/>
      <c r="DX250" s="4"/>
      <c r="DY250" s="15"/>
      <c r="DZ250" s="1"/>
      <c r="EA250" s="3"/>
      <c r="EB250" s="7"/>
      <c r="EC250" s="3"/>
      <c r="ED250" s="4"/>
      <c r="EE250" s="15"/>
      <c r="EF250" s="130">
        <f>'Multipliers for tiers'!$I$4*SUM(CV250,CY250,DB250,DE250,DH250,DQ250,DN250,DT250,DK250,DW250,DZ250,EC250)+'Multipliers for tiers'!$I$5*SUM(CW250,CZ250,DC250,DF250,DI250,DR250,DO250,DU250,DL250,DX250,EA250,ED250)+'Multipliers for tiers'!$I$6*SUM(CX250,DA250,DD250,DG250,DJ250,DS250,DP250,DV250,DM250,DY250,EB250,EE250)</f>
        <v>0</v>
      </c>
      <c r="EG250" s="144">
        <f t="shared" si="34"/>
        <v>0</v>
      </c>
      <c r="EH250" s="133" t="str">
        <f t="shared" si="35"/>
        <v xml:space="preserve"> </v>
      </c>
      <c r="EI250" s="164" t="str">
        <f>IFERROR(IF($M250='Progress check conditions'!$J$4,VLOOKUP($EH250,'Progress check conditions'!$K$4:$L$6,2,TRUE),IF($M250='Progress check conditions'!$J$7,VLOOKUP($EH250,'Progress check conditions'!$K$7:$L$9,2,TRUE),IF($M250='Progress check conditions'!$J$10,VLOOKUP($EH250,'Progress check conditions'!$K$10:$L$12,2,TRUE),IF($M250='Progress check conditions'!$J$13,VLOOKUP($EH250,'Progress check conditions'!$K$13:$L$15,2,TRUE),IF($M250='Progress check conditions'!$J$16,VLOOKUP($EH250,'Progress check conditions'!$K$16:$L$18,2,TRUE),IF($M250='Progress check conditions'!$J$19,VLOOKUP($EH250,'Progress check conditions'!$K$19:$L$21,2,TRUE),VLOOKUP($EH250,'Progress check conditions'!$K$22:$L$24,2,TRUE))))))),"No judgement")</f>
        <v>No judgement</v>
      </c>
      <c r="EJ250" s="115"/>
      <c r="EK250" s="116"/>
      <c r="EL250" s="117"/>
      <c r="EM250" s="1"/>
      <c r="EN250" s="4"/>
      <c r="EO250" s="16"/>
      <c r="EP250" s="8"/>
      <c r="EQ250" s="6"/>
      <c r="ER250" s="6"/>
      <c r="ES250" s="6"/>
      <c r="ET250" s="5"/>
      <c r="EU250" s="1"/>
      <c r="EV250" s="4"/>
      <c r="EW250" s="16"/>
      <c r="EX250" s="8"/>
      <c r="EY250" s="6"/>
      <c r="EZ250" s="4"/>
      <c r="FA250" s="16"/>
      <c r="FB250" s="9"/>
      <c r="FC250" s="1"/>
      <c r="FD250" s="4"/>
      <c r="FE250" s="16"/>
      <c r="FF250" s="8"/>
      <c r="FG250" s="6"/>
      <c r="FH250" s="4"/>
      <c r="FI250" s="16"/>
      <c r="FJ250" s="9"/>
      <c r="FK250" s="1"/>
      <c r="FL250" s="4"/>
      <c r="FM250" s="16"/>
      <c r="FN250" s="7"/>
      <c r="FO250" s="3"/>
      <c r="FP250" s="5"/>
      <c r="FQ250" s="5"/>
      <c r="FR250" s="15"/>
      <c r="FS250" s="1"/>
      <c r="FT250" s="4"/>
      <c r="FU250" s="16"/>
      <c r="FV250" s="7"/>
      <c r="FW250" s="3"/>
      <c r="FX250" s="5"/>
      <c r="FY250" s="5"/>
      <c r="FZ250" s="15"/>
      <c r="GA250" s="1"/>
      <c r="GB250" s="4"/>
      <c r="GC250" s="4"/>
      <c r="GD250" s="7"/>
      <c r="GE250" s="3"/>
      <c r="GF250" s="5"/>
      <c r="GG250" s="5"/>
      <c r="GH250" s="15"/>
      <c r="GI250" s="130">
        <f>'Multipliers for tiers'!$L$4*SUM(EM250,EQ250,EU250,EY250,FC250,FG250,FK250,FO250,FS250,FW250,GA250,GE250)+'Multipliers for tiers'!$L$5*SUM(EN250,ER250,EV250,EZ250,FD250,FH250,FL250,FP250,FT250,FX250,GB250,GF250)+'Multipliers for tiers'!$L$6*SUM(EO250,ES250,EW250,FA250,FE250,FI250,FM250,FQ250,FU250,FY250,GC250,GG250)+'Multipliers for tiers'!$L$7*SUM(EP250,ET250,EX250,FB250,FF250,FJ250,FN250,FR250,FV250,FZ250,GD250,GH250)</f>
        <v>0</v>
      </c>
      <c r="GJ250" s="144">
        <f t="shared" si="36"/>
        <v>0</v>
      </c>
      <c r="GK250" s="136" t="str">
        <f t="shared" si="37"/>
        <v xml:space="preserve"> </v>
      </c>
      <c r="GL250" s="164" t="str">
        <f>IFERROR(IF($M250='Progress check conditions'!$N$4,VLOOKUP($GK250,'Progress check conditions'!$O$4:$P$6,2,TRUE),IF($M250='Progress check conditions'!$N$7,VLOOKUP($GK250,'Progress check conditions'!$O$7:$P$9,2,TRUE),IF($M250='Progress check conditions'!$N$10,VLOOKUP($GK250,'Progress check conditions'!$O$10:$P$12,2,TRUE),IF($M250='Progress check conditions'!$N$13,VLOOKUP($GK250,'Progress check conditions'!$O$13:$P$15,2,TRUE),IF($M250='Progress check conditions'!$N$16,VLOOKUP($GK250,'Progress check conditions'!$O$16:$P$18,2,TRUE),IF($M250='Progress check conditions'!$N$19,VLOOKUP($GK250,'Progress check conditions'!$O$19:$P$21,2,TRUE),VLOOKUP($GK250,'Progress check conditions'!$O$22:$P$24,2,TRUE))))))),"No judgement")</f>
        <v>No judgement</v>
      </c>
      <c r="GM250" s="115"/>
      <c r="GN250" s="116"/>
      <c r="GO250" s="117"/>
      <c r="GP250" s="1"/>
      <c r="GQ250" s="4"/>
      <c r="GR250" s="4"/>
      <c r="GS250" s="8"/>
      <c r="GT250" s="6"/>
      <c r="GU250" s="6"/>
      <c r="GV250" s="6"/>
      <c r="GW250" s="5"/>
      <c r="GX250" s="1"/>
      <c r="GY250" s="4"/>
      <c r="GZ250" s="4"/>
      <c r="HA250" s="8"/>
      <c r="HB250" s="6"/>
      <c r="HC250" s="4"/>
      <c r="HD250" s="4"/>
      <c r="HE250" s="9"/>
      <c r="HF250" s="1"/>
      <c r="HG250" s="4"/>
      <c r="HH250" s="4"/>
      <c r="HI250" s="8"/>
      <c r="HJ250" s="6"/>
      <c r="HK250" s="4"/>
      <c r="HL250" s="4"/>
      <c r="HM250" s="9"/>
      <c r="HN250" s="130">
        <f>'Multipliers for tiers'!$O$4*SUM(GP250,GT250,GX250,HB250,HF250,HJ250)+'Multipliers for tiers'!$O$5*SUM(GQ250,GU250,GY250,HC250,HG250,HK250)+'Multipliers for tiers'!$O$6*SUM(GR250,GV250,GZ250,HD250,HH250,HL250)+'Multipliers for tiers'!$O$7*SUM(GS250,GW250,HA250,HE250,HI250,HM250)</f>
        <v>0</v>
      </c>
      <c r="HO250" s="144">
        <f t="shared" si="38"/>
        <v>0</v>
      </c>
      <c r="HP250" s="136" t="str">
        <f t="shared" si="39"/>
        <v xml:space="preserve"> </v>
      </c>
      <c r="HQ250" s="164" t="str">
        <f>IFERROR(IF($M250='Progress check conditions'!$N$4,VLOOKUP($HP250,'Progress check conditions'!$S$4:$T$6,2,TRUE),IF($M250='Progress check conditions'!$N$7,VLOOKUP($HP250,'Progress check conditions'!$S$7:$T$9,2,TRUE),IF($M250='Progress check conditions'!$N$10,VLOOKUP($HP250,'Progress check conditions'!$S$10:$T$12,2,TRUE),IF($M250='Progress check conditions'!$N$13,VLOOKUP($HP250,'Progress check conditions'!$S$13:$T$15,2,TRUE),IF($M250='Progress check conditions'!$N$16,VLOOKUP($HP250,'Progress check conditions'!$S$16:$T$18,2,TRUE),IF($M250='Progress check conditions'!$N$19,VLOOKUP($HP250,'Progress check conditions'!$S$19:$T$21,2,TRUE),VLOOKUP($HP250,'Progress check conditions'!$S$22:$T$24,2,TRUE))))))),"No judgement")</f>
        <v>No judgement</v>
      </c>
      <c r="HR250" s="115"/>
      <c r="HS250" s="116"/>
      <c r="HT250" s="117"/>
    </row>
    <row r="251" spans="1:228" ht="15" thickBot="1" x14ac:dyDescent="0.35">
      <c r="A251" s="157"/>
      <c r="B251" s="120"/>
      <c r="C251" s="121"/>
      <c r="D251" s="119"/>
      <c r="E251" s="122"/>
      <c r="F251" s="122"/>
      <c r="G251" s="122"/>
      <c r="H251" s="122"/>
      <c r="I251" s="123"/>
      <c r="J251" s="119"/>
      <c r="K251" s="123"/>
      <c r="L251" s="124"/>
      <c r="M251" s="125"/>
      <c r="N251" s="32"/>
      <c r="O251" s="33"/>
      <c r="P251" s="34"/>
      <c r="Q251" s="35"/>
      <c r="R251" s="33"/>
      <c r="S251" s="36"/>
      <c r="T251" s="32"/>
      <c r="U251" s="21"/>
      <c r="V251" s="34"/>
      <c r="W251" s="35"/>
      <c r="X251" s="21"/>
      <c r="Y251" s="36"/>
      <c r="Z251" s="32"/>
      <c r="AA251" s="21"/>
      <c r="AB251" s="34"/>
      <c r="AC251" s="35"/>
      <c r="AD251" s="21"/>
      <c r="AE251" s="36"/>
      <c r="AF251" s="32"/>
      <c r="AG251" s="37"/>
      <c r="AH251" s="38"/>
      <c r="AI251" s="37"/>
      <c r="AJ251" s="21"/>
      <c r="AK251" s="39"/>
      <c r="AL251" s="32"/>
      <c r="AM251" s="37"/>
      <c r="AN251" s="38"/>
      <c r="AO251" s="37"/>
      <c r="AP251" s="21"/>
      <c r="AQ251" s="39"/>
      <c r="AR251" s="32"/>
      <c r="AS251" s="37"/>
      <c r="AT251" s="44"/>
      <c r="AU251" s="131">
        <f>'Multipliers for tiers'!$C$4*SUM(N251,Q251,T251,W251,AF251,AC251,AI251,Z251,AL251,AO251,AR251)+'Multipliers for tiers'!$C$5*SUM(O251,R251,U251,X251,AG251,AD251,AJ251,AA251,AM251,AP251,AS251)+'Multipliers for tiers'!$C$6*SUM(P251,S251,V251,Y251,AH251,AE251,AK251,AB251,AN251,AQ251,AT251)</f>
        <v>0</v>
      </c>
      <c r="AV251" s="142">
        <f t="shared" si="30"/>
        <v>0</v>
      </c>
      <c r="AW251" s="152" t="str">
        <f t="shared" si="31"/>
        <v xml:space="preserve"> </v>
      </c>
      <c r="AX251" s="165" t="str">
        <f>IFERROR(IF($M251='Progress check conditions'!$B$4,VLOOKUP($AW251,'Progress check conditions'!$C$4:$D$6,2,TRUE),IF($M251='Progress check conditions'!$B$7,VLOOKUP($AW251,'Progress check conditions'!$C$7:$D$9,2,TRUE),IF($M251='Progress check conditions'!$B$10,VLOOKUP($AW251,'Progress check conditions'!$C$10:$D$12,2,TRUE),IF($M251='Progress check conditions'!$B$13,VLOOKUP($AW251,'Progress check conditions'!$C$13:$D$15,2,TRUE),IF($M251='Progress check conditions'!$B$16,VLOOKUP($AW251,'Progress check conditions'!$C$16:$D$18,2,TRUE),IF($M251='Progress check conditions'!$B$19,VLOOKUP($AW251,'Progress check conditions'!$C$19:$D$21,2,TRUE),VLOOKUP($AW251,'Progress check conditions'!$C$22:$D$24,2,TRUE))))))),"No judgement")</f>
        <v>No judgement</v>
      </c>
      <c r="AY251" s="126"/>
      <c r="AZ251" s="127"/>
      <c r="BA251" s="128"/>
      <c r="BB251" s="35"/>
      <c r="BC251" s="33"/>
      <c r="BD251" s="34"/>
      <c r="BE251" s="35"/>
      <c r="BF251" s="33"/>
      <c r="BG251" s="36"/>
      <c r="BH251" s="32"/>
      <c r="BI251" s="21"/>
      <c r="BJ251" s="34"/>
      <c r="BK251" s="35"/>
      <c r="BL251" s="21"/>
      <c r="BM251" s="36"/>
      <c r="BN251" s="32"/>
      <c r="BO251" s="21"/>
      <c r="BP251" s="34"/>
      <c r="BQ251" s="35"/>
      <c r="BR251" s="21"/>
      <c r="BS251" s="36"/>
      <c r="BT251" s="32"/>
      <c r="BU251" s="37"/>
      <c r="BV251" s="38"/>
      <c r="BW251" s="37"/>
      <c r="BX251" s="21"/>
      <c r="BY251" s="39"/>
      <c r="BZ251" s="32"/>
      <c r="CA251" s="37"/>
      <c r="CB251" s="38"/>
      <c r="CC251" s="37"/>
      <c r="CD251" s="21"/>
      <c r="CE251" s="39"/>
      <c r="CF251" s="32"/>
      <c r="CG251" s="37"/>
      <c r="CH251" s="38"/>
      <c r="CI251" s="20"/>
      <c r="CJ251" s="21"/>
      <c r="CK251" s="22"/>
      <c r="CL251" s="37"/>
      <c r="CM251" s="21"/>
      <c r="CN251" s="39"/>
      <c r="CO251" s="131">
        <f>'Multipliers for tiers'!$F$4*SUM(BB251,BE251,BH251,BK251,BN251,BQ251,BZ251,BW251,CC251,BT251,CF251,CI251,CL251)+'Multipliers for tiers'!$F$5*SUM(BC251,BF251,BI251,BL251,BO251,BR251,CA251,BX251,CD251,BU251,CG251,CJ251,CM251)+'Multipliers for tiers'!$F$6*SUM(BD251,BG251,BJ251,BM251,BP251,BS251,CB251,BY251,CE251,BV251,CH251,CK251,CN251)</f>
        <v>0</v>
      </c>
      <c r="CP251" s="145">
        <f t="shared" si="32"/>
        <v>0</v>
      </c>
      <c r="CQ251" s="134" t="str">
        <f t="shared" si="33"/>
        <v xml:space="preserve"> </v>
      </c>
      <c r="CR251" s="165" t="str">
        <f>IFERROR(IF($M251='Progress check conditions'!$F$4,VLOOKUP($CQ251,'Progress check conditions'!$G$4:$H$6,2,TRUE),IF($M251='Progress check conditions'!$F$7,VLOOKUP($CQ251,'Progress check conditions'!$G$7:$H$9,2,TRUE),IF($M251='Progress check conditions'!$F$10,VLOOKUP($CQ251,'Progress check conditions'!$G$10:$H$12,2,TRUE),IF($M251='Progress check conditions'!$F$13,VLOOKUP($CQ251,'Progress check conditions'!$G$13:$H$15,2,TRUE),IF($M251='Progress check conditions'!$F$16,VLOOKUP($CQ251,'Progress check conditions'!$G$16:$H$18,2,TRUE),IF($M251='Progress check conditions'!$F$19,VLOOKUP($CQ251,'Progress check conditions'!$G$19:$H$21,2,TRUE),VLOOKUP($CQ251,'Progress check conditions'!$G$22:$H$24,2,TRUE))))))),"No judgement")</f>
        <v>No judgement</v>
      </c>
      <c r="CS251" s="126"/>
      <c r="CT251" s="127"/>
      <c r="CU251" s="128"/>
      <c r="CV251" s="32"/>
      <c r="CW251" s="33"/>
      <c r="CX251" s="34"/>
      <c r="CY251" s="35"/>
      <c r="CZ251" s="33"/>
      <c r="DA251" s="36"/>
      <c r="DB251" s="32"/>
      <c r="DC251" s="21"/>
      <c r="DD251" s="34"/>
      <c r="DE251" s="35"/>
      <c r="DF251" s="21"/>
      <c r="DG251" s="36"/>
      <c r="DH251" s="32"/>
      <c r="DI251" s="21"/>
      <c r="DJ251" s="34"/>
      <c r="DK251" s="35"/>
      <c r="DL251" s="21"/>
      <c r="DM251" s="36"/>
      <c r="DN251" s="32"/>
      <c r="DO251" s="37"/>
      <c r="DP251" s="38"/>
      <c r="DQ251" s="37"/>
      <c r="DR251" s="21"/>
      <c r="DS251" s="39"/>
      <c r="DT251" s="32"/>
      <c r="DU251" s="37"/>
      <c r="DV251" s="38"/>
      <c r="DW251" s="37"/>
      <c r="DX251" s="21"/>
      <c r="DY251" s="39"/>
      <c r="DZ251" s="32"/>
      <c r="EA251" s="37"/>
      <c r="EB251" s="38"/>
      <c r="EC251" s="37"/>
      <c r="ED251" s="21"/>
      <c r="EE251" s="39"/>
      <c r="EF251" s="131">
        <f>'Multipliers for tiers'!$I$4*SUM(CV251,CY251,DB251,DE251,DH251,DQ251,DN251,DT251,DK251,DW251,DZ251,EC251)+'Multipliers for tiers'!$I$5*SUM(CW251,CZ251,DC251,DF251,DI251,DR251,DO251,DU251,DL251,DX251,EA251,ED251)+'Multipliers for tiers'!$I$6*SUM(CX251,DA251,DD251,DG251,DJ251,DS251,DP251,DV251,DM251,DY251,EB251,EE251)</f>
        <v>0</v>
      </c>
      <c r="EG251" s="145">
        <f t="shared" si="34"/>
        <v>0</v>
      </c>
      <c r="EH251" s="134" t="str">
        <f t="shared" si="35"/>
        <v xml:space="preserve"> </v>
      </c>
      <c r="EI251" s="165" t="str">
        <f>IFERROR(IF($M251='Progress check conditions'!$J$4,VLOOKUP($EH251,'Progress check conditions'!$K$4:$L$6,2,TRUE),IF($M251='Progress check conditions'!$J$7,VLOOKUP($EH251,'Progress check conditions'!$K$7:$L$9,2,TRUE),IF($M251='Progress check conditions'!$J$10,VLOOKUP($EH251,'Progress check conditions'!$K$10:$L$12,2,TRUE),IF($M251='Progress check conditions'!$J$13,VLOOKUP($EH251,'Progress check conditions'!$K$13:$L$15,2,TRUE),IF($M251='Progress check conditions'!$J$16,VLOOKUP($EH251,'Progress check conditions'!$K$16:$L$18,2,TRUE),IF($M251='Progress check conditions'!$J$19,VLOOKUP($EH251,'Progress check conditions'!$K$19:$L$21,2,TRUE),VLOOKUP($EH251,'Progress check conditions'!$K$22:$L$24,2,TRUE))))))),"No judgement")</f>
        <v>No judgement</v>
      </c>
      <c r="EJ251" s="126"/>
      <c r="EK251" s="127"/>
      <c r="EL251" s="128"/>
      <c r="EM251" s="32"/>
      <c r="EN251" s="21"/>
      <c r="EO251" s="40"/>
      <c r="EP251" s="34"/>
      <c r="EQ251" s="35"/>
      <c r="ER251" s="35"/>
      <c r="ES251" s="35"/>
      <c r="ET251" s="33"/>
      <c r="EU251" s="32"/>
      <c r="EV251" s="21"/>
      <c r="EW251" s="40"/>
      <c r="EX251" s="34"/>
      <c r="EY251" s="35"/>
      <c r="EZ251" s="21"/>
      <c r="FA251" s="40"/>
      <c r="FB251" s="36"/>
      <c r="FC251" s="32"/>
      <c r="FD251" s="21"/>
      <c r="FE251" s="40"/>
      <c r="FF251" s="34"/>
      <c r="FG251" s="35"/>
      <c r="FH251" s="21"/>
      <c r="FI251" s="40"/>
      <c r="FJ251" s="36"/>
      <c r="FK251" s="32"/>
      <c r="FL251" s="21"/>
      <c r="FM251" s="40"/>
      <c r="FN251" s="38"/>
      <c r="FO251" s="37"/>
      <c r="FP251" s="33"/>
      <c r="FQ251" s="33"/>
      <c r="FR251" s="39"/>
      <c r="FS251" s="32"/>
      <c r="FT251" s="21"/>
      <c r="FU251" s="40"/>
      <c r="FV251" s="38"/>
      <c r="FW251" s="37"/>
      <c r="FX251" s="33"/>
      <c r="FY251" s="33"/>
      <c r="FZ251" s="39"/>
      <c r="GA251" s="32"/>
      <c r="GB251" s="21"/>
      <c r="GC251" s="21"/>
      <c r="GD251" s="38"/>
      <c r="GE251" s="37"/>
      <c r="GF251" s="33"/>
      <c r="GG251" s="33"/>
      <c r="GH251" s="39"/>
      <c r="GI251" s="131">
        <f>'Multipliers for tiers'!$L$4*SUM(EM251,EQ251,EU251,EY251,FC251,FG251,FK251,FO251,FS251,FW251,GA251,GE251)+'Multipliers for tiers'!$L$5*SUM(EN251,ER251,EV251,EZ251,FD251,FH251,FL251,FP251,FT251,FX251,GB251,GF251)+'Multipliers for tiers'!$L$6*SUM(EO251,ES251,EW251,FA251,FE251,FI251,FM251,FQ251,FU251,FY251,GC251,GG251)+'Multipliers for tiers'!$L$7*SUM(EP251,ET251,EX251,FB251,FF251,FJ251,FN251,FR251,FV251,FZ251,GD251,GH251)</f>
        <v>0</v>
      </c>
      <c r="GJ251" s="145">
        <f t="shared" si="36"/>
        <v>0</v>
      </c>
      <c r="GK251" s="137" t="str">
        <f t="shared" si="37"/>
        <v xml:space="preserve"> </v>
      </c>
      <c r="GL251" s="165" t="str">
        <f>IFERROR(IF($M251='Progress check conditions'!$N$4,VLOOKUP($GK251,'Progress check conditions'!$O$4:$P$6,2,TRUE),IF($M251='Progress check conditions'!$N$7,VLOOKUP($GK251,'Progress check conditions'!$O$7:$P$9,2,TRUE),IF($M251='Progress check conditions'!$N$10,VLOOKUP($GK251,'Progress check conditions'!$O$10:$P$12,2,TRUE),IF($M251='Progress check conditions'!$N$13,VLOOKUP($GK251,'Progress check conditions'!$O$13:$P$15,2,TRUE),IF($M251='Progress check conditions'!$N$16,VLOOKUP($GK251,'Progress check conditions'!$O$16:$P$18,2,TRUE),IF($M251='Progress check conditions'!$N$19,VLOOKUP($GK251,'Progress check conditions'!$O$19:$P$21,2,TRUE),VLOOKUP($GK251,'Progress check conditions'!$O$22:$P$24,2,TRUE))))))),"No judgement")</f>
        <v>No judgement</v>
      </c>
      <c r="GM251" s="126"/>
      <c r="GN251" s="127"/>
      <c r="GO251" s="128"/>
      <c r="GP251" s="32"/>
      <c r="GQ251" s="21"/>
      <c r="GR251" s="21"/>
      <c r="GS251" s="34"/>
      <c r="GT251" s="35"/>
      <c r="GU251" s="35"/>
      <c r="GV251" s="35"/>
      <c r="GW251" s="33"/>
      <c r="GX251" s="32"/>
      <c r="GY251" s="21"/>
      <c r="GZ251" s="21"/>
      <c r="HA251" s="34"/>
      <c r="HB251" s="35"/>
      <c r="HC251" s="21"/>
      <c r="HD251" s="21"/>
      <c r="HE251" s="36"/>
      <c r="HF251" s="32"/>
      <c r="HG251" s="21"/>
      <c r="HH251" s="21"/>
      <c r="HI251" s="34"/>
      <c r="HJ251" s="35"/>
      <c r="HK251" s="21"/>
      <c r="HL251" s="21"/>
      <c r="HM251" s="36"/>
      <c r="HN251" s="131">
        <f>'Multipliers for tiers'!$O$4*SUM(GP251,GT251,GX251,HB251,HF251,HJ251)+'Multipliers for tiers'!$O$5*SUM(GQ251,GU251,GY251,HC251,HG251,HK251)+'Multipliers for tiers'!$O$6*SUM(GR251,GV251,GZ251,HD251,HH251,HL251)+'Multipliers for tiers'!$O$7*SUM(GS251,GW251,HA251,HE251,HI251,HM251)</f>
        <v>0</v>
      </c>
      <c r="HO251" s="145">
        <f t="shared" si="38"/>
        <v>0</v>
      </c>
      <c r="HP251" s="137" t="str">
        <f t="shared" si="39"/>
        <v xml:space="preserve"> </v>
      </c>
      <c r="HQ251" s="165" t="str">
        <f>IFERROR(IF($M251='Progress check conditions'!$N$4,VLOOKUP($HP251,'Progress check conditions'!$S$4:$T$6,2,TRUE),IF($M251='Progress check conditions'!$N$7,VLOOKUP($HP251,'Progress check conditions'!$S$7:$T$9,2,TRUE),IF($M251='Progress check conditions'!$N$10,VLOOKUP($HP251,'Progress check conditions'!$S$10:$T$12,2,TRUE),IF($M251='Progress check conditions'!$N$13,VLOOKUP($HP251,'Progress check conditions'!$S$13:$T$15,2,TRUE),IF($M251='Progress check conditions'!$N$16,VLOOKUP($HP251,'Progress check conditions'!$S$16:$T$18,2,TRUE),IF($M251='Progress check conditions'!$N$19,VLOOKUP($HP251,'Progress check conditions'!$S$19:$T$21,2,TRUE),VLOOKUP($HP251,'Progress check conditions'!$S$22:$T$24,2,TRUE))))))),"No judgement")</f>
        <v>No judgement</v>
      </c>
      <c r="HR251" s="126"/>
      <c r="HS251" s="127"/>
      <c r="HT251" s="128"/>
    </row>
  </sheetData>
  <sheetProtection sort="0" autoFilter="0"/>
  <autoFilter ref="A3:HT251" xr:uid="{24B4A767-A5C4-4D53-B468-2EBAE5940C07}">
    <sortState xmlns:xlrd2="http://schemas.microsoft.com/office/spreadsheetml/2017/richdata2" ref="A4:HT251">
      <sortCondition ref="K3:K251"/>
    </sortState>
  </autoFilter>
  <mergeCells count="64">
    <mergeCell ref="HN2:HT2"/>
    <mergeCell ref="EM1:GO1"/>
    <mergeCell ref="GP1:HT1"/>
    <mergeCell ref="BB1:CU1"/>
    <mergeCell ref="BT2:BV2"/>
    <mergeCell ref="BW2:BY2"/>
    <mergeCell ref="BZ2:CB2"/>
    <mergeCell ref="CC2:CE2"/>
    <mergeCell ref="CF2:CH2"/>
    <mergeCell ref="CL2:CN2"/>
    <mergeCell ref="FK2:FN2"/>
    <mergeCell ref="FO2:FR2"/>
    <mergeCell ref="FS2:FV2"/>
    <mergeCell ref="HJ2:HM2"/>
    <mergeCell ref="EC2:EE2"/>
    <mergeCell ref="EM2:EP2"/>
    <mergeCell ref="AU2:BA2"/>
    <mergeCell ref="CV1:EL1"/>
    <mergeCell ref="N2:P2"/>
    <mergeCell ref="Q2:S2"/>
    <mergeCell ref="T2:V2"/>
    <mergeCell ref="W2:Y2"/>
    <mergeCell ref="Z2:AB2"/>
    <mergeCell ref="AC2:AE2"/>
    <mergeCell ref="N1:BA1"/>
    <mergeCell ref="BB2:BD2"/>
    <mergeCell ref="BE2:BG2"/>
    <mergeCell ref="BH2:BJ2"/>
    <mergeCell ref="BK2:BM2"/>
    <mergeCell ref="BN2:BP2"/>
    <mergeCell ref="CO2:CU2"/>
    <mergeCell ref="BQ2:BS2"/>
    <mergeCell ref="AF2:AH2"/>
    <mergeCell ref="AI2:AK2"/>
    <mergeCell ref="AL2:AN2"/>
    <mergeCell ref="AO2:AQ2"/>
    <mergeCell ref="AR2:AT2"/>
    <mergeCell ref="CI2:CK2"/>
    <mergeCell ref="GT2:GW2"/>
    <mergeCell ref="GX2:HA2"/>
    <mergeCell ref="CV2:CX2"/>
    <mergeCell ref="CY2:DA2"/>
    <mergeCell ref="DB2:DD2"/>
    <mergeCell ref="DE2:DG2"/>
    <mergeCell ref="DH2:DJ2"/>
    <mergeCell ref="GE2:GH2"/>
    <mergeCell ref="GP2:GS2"/>
    <mergeCell ref="GA2:GD2"/>
    <mergeCell ref="EQ2:ET2"/>
    <mergeCell ref="EU2:EX2"/>
    <mergeCell ref="EY2:FB2"/>
    <mergeCell ref="FC2:FF2"/>
    <mergeCell ref="FG2:FJ2"/>
    <mergeCell ref="HB2:HE2"/>
    <mergeCell ref="HF2:HI2"/>
    <mergeCell ref="DK2:DM2"/>
    <mergeCell ref="DN2:DP2"/>
    <mergeCell ref="DQ2:DS2"/>
    <mergeCell ref="DT2:DV2"/>
    <mergeCell ref="DW2:DY2"/>
    <mergeCell ref="DZ2:EB2"/>
    <mergeCell ref="EF2:EL2"/>
    <mergeCell ref="GI2:GO2"/>
    <mergeCell ref="FW2:FZ2"/>
  </mergeCells>
  <conditionalFormatting sqref="AX4:AX251">
    <cfRule type="beginsWith" dxfId="69" priority="59" operator="beginsWith" text="Exceeding">
      <formula>LEFT(AX4,LEN("Exceeding"))="Exceeding"</formula>
    </cfRule>
    <cfRule type="beginsWith" dxfId="68" priority="60" operator="beginsWith" text="No judgement">
      <formula>LEFT(AX4,LEN("No judgement"))="No judgement"</formula>
    </cfRule>
    <cfRule type="beginsWith" dxfId="67" priority="61" operator="beginsWith" text="Not on track">
      <formula>LEFT(AX4,LEN("Not on track"))="Not on track"</formula>
    </cfRule>
    <cfRule type="beginsWith" dxfId="66" priority="62" operator="beginsWith" text="On track">
      <formula>LEFT(AX4,LEN("On track"))="On track"</formula>
    </cfRule>
  </conditionalFormatting>
  <conditionalFormatting sqref="AX4:BA251">
    <cfRule type="beginsWith" dxfId="65" priority="58" operator="beginsWith" text="No judgement">
      <formula>LEFT(AX4,LEN("No judgement"))="No judgement"</formula>
    </cfRule>
    <cfRule type="beginsWith" dxfId="64" priority="63" operator="beginsWith" text="Exceeding">
      <formula>LEFT(AX4,LEN("Exceeding"))="Exceeding"</formula>
    </cfRule>
    <cfRule type="beginsWith" dxfId="63" priority="64" operator="beginsWith" text="On track">
      <formula>LEFT(AX4,LEN("On track"))="On track"</formula>
    </cfRule>
    <cfRule type="beginsWith" dxfId="62" priority="65" operator="beginsWith" text="Not on track">
      <formula>LEFT(AX4,LEN("Not on track"))="Not on track"</formula>
    </cfRule>
  </conditionalFormatting>
  <conditionalFormatting sqref="CR4:CR251">
    <cfRule type="beginsWith" dxfId="61" priority="51" operator="beginsWith" text="Exceeding">
      <formula>LEFT(CR4,LEN("Exceeding"))="Exceeding"</formula>
    </cfRule>
    <cfRule type="beginsWith" dxfId="60" priority="52" operator="beginsWith" text="No judgement">
      <formula>LEFT(CR4,LEN("No judgement"))="No judgement"</formula>
    </cfRule>
    <cfRule type="beginsWith" dxfId="59" priority="53" operator="beginsWith" text="Not on track">
      <formula>LEFT(CR4,LEN("Not on track"))="Not on track"</formula>
    </cfRule>
    <cfRule type="beginsWith" dxfId="58" priority="54" operator="beginsWith" text="On track">
      <formula>LEFT(CR4,LEN("On track"))="On track"</formula>
    </cfRule>
  </conditionalFormatting>
  <conditionalFormatting sqref="CR4:CU251">
    <cfRule type="beginsWith" dxfId="57" priority="50" operator="beginsWith" text="No judgement">
      <formula>LEFT(CR4,LEN("No judgement"))="No judgement"</formula>
    </cfRule>
    <cfRule type="beginsWith" dxfId="56" priority="55" operator="beginsWith" text="Exceeding">
      <formula>LEFT(CR4,LEN("Exceeding"))="Exceeding"</formula>
    </cfRule>
    <cfRule type="beginsWith" dxfId="55" priority="56" operator="beginsWith" text="On track">
      <formula>LEFT(CR4,LEN("On track"))="On track"</formula>
    </cfRule>
    <cfRule type="beginsWith" dxfId="54" priority="57" operator="beginsWith" text="Not on track">
      <formula>LEFT(CR4,LEN("Not on track"))="Not on track"</formula>
    </cfRule>
  </conditionalFormatting>
  <conditionalFormatting sqref="EI4:EI251">
    <cfRule type="beginsWith" dxfId="53" priority="43" operator="beginsWith" text="Exceeding">
      <formula>LEFT(EI4,LEN("Exceeding"))="Exceeding"</formula>
    </cfRule>
    <cfRule type="beginsWith" dxfId="52" priority="44" operator="beginsWith" text="No judgement">
      <formula>LEFT(EI4,LEN("No judgement"))="No judgement"</formula>
    </cfRule>
    <cfRule type="beginsWith" dxfId="51" priority="45" operator="beginsWith" text="Not on track">
      <formula>LEFT(EI4,LEN("Not on track"))="Not on track"</formula>
    </cfRule>
    <cfRule type="beginsWith" dxfId="50" priority="46" operator="beginsWith" text="On track">
      <formula>LEFT(EI4,LEN("On track"))="On track"</formula>
    </cfRule>
  </conditionalFormatting>
  <conditionalFormatting sqref="EI4:EL251">
    <cfRule type="beginsWith" dxfId="49" priority="42" operator="beginsWith" text="No judgement">
      <formula>LEFT(EI4,LEN("No judgement"))="No judgement"</formula>
    </cfRule>
    <cfRule type="beginsWith" dxfId="48" priority="47" operator="beginsWith" text="Exceeding">
      <formula>LEFT(EI4,LEN("Exceeding"))="Exceeding"</formula>
    </cfRule>
    <cfRule type="beginsWith" dxfId="47" priority="48" operator="beginsWith" text="On track">
      <formula>LEFT(EI4,LEN("On track"))="On track"</formula>
    </cfRule>
    <cfRule type="beginsWith" dxfId="46" priority="49" operator="beginsWith" text="Not on track">
      <formula>LEFT(EI4,LEN("Not on track"))="Not on track"</formula>
    </cfRule>
  </conditionalFormatting>
  <conditionalFormatting sqref="GL4:GL251">
    <cfRule type="beginsWith" dxfId="45" priority="35" operator="beginsWith" text="Exceeding">
      <formula>LEFT(GL4,LEN("Exceeding"))="Exceeding"</formula>
    </cfRule>
    <cfRule type="beginsWith" dxfId="44" priority="36" operator="beginsWith" text="No judgement">
      <formula>LEFT(GL4,LEN("No judgement"))="No judgement"</formula>
    </cfRule>
    <cfRule type="beginsWith" dxfId="43" priority="37" operator="beginsWith" text="Not on track">
      <formula>LEFT(GL4,LEN("Not on track"))="Not on track"</formula>
    </cfRule>
    <cfRule type="beginsWith" dxfId="42" priority="38" operator="beginsWith" text="On track">
      <formula>LEFT(GL4,LEN("On track"))="On track"</formula>
    </cfRule>
  </conditionalFormatting>
  <conditionalFormatting sqref="GL4:GO251">
    <cfRule type="beginsWith" dxfId="41" priority="34" operator="beginsWith" text="No judgement">
      <formula>LEFT(GL4,LEN("No judgement"))="No judgement"</formula>
    </cfRule>
    <cfRule type="beginsWith" dxfId="40" priority="39" operator="beginsWith" text="Exceeding">
      <formula>LEFT(GL4,LEN("Exceeding"))="Exceeding"</formula>
    </cfRule>
    <cfRule type="beginsWith" dxfId="39" priority="40" operator="beginsWith" text="On track">
      <formula>LEFT(GL4,LEN("On track"))="On track"</formula>
    </cfRule>
    <cfRule type="beginsWith" dxfId="38" priority="41" operator="beginsWith" text="Not on track">
      <formula>LEFT(GL4,LEN("Not on track"))="Not on track"</formula>
    </cfRule>
  </conditionalFormatting>
  <conditionalFormatting sqref="HQ4:HQ251">
    <cfRule type="beginsWith" dxfId="37" priority="27" operator="beginsWith" text="Exceeding">
      <formula>LEFT(HQ4,LEN("Exceeding"))="Exceeding"</formula>
    </cfRule>
    <cfRule type="beginsWith" dxfId="36" priority="28" operator="beginsWith" text="No judgement">
      <formula>LEFT(HQ4,LEN("No judgement"))="No judgement"</formula>
    </cfRule>
    <cfRule type="beginsWith" dxfId="35" priority="29" operator="beginsWith" text="Not on track">
      <formula>LEFT(HQ4,LEN("Not on track"))="Not on track"</formula>
    </cfRule>
    <cfRule type="beginsWith" dxfId="34" priority="30" operator="beginsWith" text="On track">
      <formula>LEFT(HQ4,LEN("On track"))="On track"</formula>
    </cfRule>
  </conditionalFormatting>
  <conditionalFormatting sqref="HQ4:HT251">
    <cfRule type="beginsWith" dxfId="33" priority="26" operator="beginsWith" text="No judgement">
      <formula>LEFT(HQ4,LEN("No judgement"))="No judgement"</formula>
    </cfRule>
    <cfRule type="beginsWith" dxfId="32" priority="31" operator="beginsWith" text="Exceeding">
      <formula>LEFT(HQ4,LEN("Exceeding"))="Exceeding"</formula>
    </cfRule>
    <cfRule type="beginsWith" dxfId="31" priority="32" operator="beginsWith" text="On track">
      <formula>LEFT(HQ4,LEN("On track"))="On track"</formula>
    </cfRule>
    <cfRule type="beginsWith" dxfId="30" priority="33" operator="beginsWith" text="Not on track">
      <formula>LEFT(HQ4,LEN("Not on track"))="Not on track"</formula>
    </cfRule>
  </conditionalFormatting>
  <conditionalFormatting sqref="N4:AT251">
    <cfRule type="containsText" dxfId="29" priority="21" operator="containsText" text="A">
      <formula>NOT(ISERROR(SEARCH("A",N4)))</formula>
    </cfRule>
    <cfRule type="cellIs" dxfId="28" priority="22" operator="equal">
      <formula>0</formula>
    </cfRule>
    <cfRule type="cellIs" dxfId="27" priority="23" operator="between">
      <formula>60</formula>
      <formula>79</formula>
    </cfRule>
    <cfRule type="cellIs" dxfId="26" priority="24" operator="lessThan">
      <formula>60</formula>
    </cfRule>
    <cfRule type="cellIs" dxfId="25" priority="25" operator="greaterThan">
      <formula>79</formula>
    </cfRule>
  </conditionalFormatting>
  <conditionalFormatting sqref="BB4:CN251">
    <cfRule type="containsText" dxfId="24" priority="16" operator="containsText" text="A">
      <formula>NOT(ISERROR(SEARCH("A",BB4)))</formula>
    </cfRule>
    <cfRule type="cellIs" dxfId="23" priority="17" operator="equal">
      <formula>0</formula>
    </cfRule>
    <cfRule type="cellIs" dxfId="22" priority="18" operator="between">
      <formula>60</formula>
      <formula>79</formula>
    </cfRule>
    <cfRule type="cellIs" dxfId="21" priority="19" operator="greaterThan">
      <formula>79</formula>
    </cfRule>
    <cfRule type="cellIs" dxfId="20" priority="20" operator="lessThan">
      <formula>60</formula>
    </cfRule>
  </conditionalFormatting>
  <conditionalFormatting sqref="CV4:EE251">
    <cfRule type="containsText" dxfId="19" priority="11" operator="containsText" text="A">
      <formula>NOT(ISERROR(SEARCH("A",CV4)))</formula>
    </cfRule>
    <cfRule type="cellIs" dxfId="18" priority="12" operator="equal">
      <formula>0</formula>
    </cfRule>
    <cfRule type="cellIs" dxfId="17" priority="13" operator="between">
      <formula>60</formula>
      <formula>79</formula>
    </cfRule>
    <cfRule type="cellIs" dxfId="16" priority="14" operator="lessThan">
      <formula>60</formula>
    </cfRule>
    <cfRule type="cellIs" dxfId="15" priority="15" operator="greaterThan">
      <formula>79</formula>
    </cfRule>
  </conditionalFormatting>
  <conditionalFormatting sqref="EM4:GH251">
    <cfRule type="containsText" dxfId="14" priority="6" operator="containsText" text="A">
      <formula>NOT(ISERROR(SEARCH("A",EM4)))</formula>
    </cfRule>
    <cfRule type="cellIs" dxfId="13" priority="7" operator="equal">
      <formula>0</formula>
    </cfRule>
    <cfRule type="cellIs" dxfId="12" priority="8" operator="between">
      <formula>60</formula>
      <formula>79</formula>
    </cfRule>
    <cfRule type="cellIs" dxfId="11" priority="9" operator="lessThan">
      <formula>60</formula>
    </cfRule>
    <cfRule type="cellIs" dxfId="10" priority="10" operator="greaterThan">
      <formula>79</formula>
    </cfRule>
  </conditionalFormatting>
  <conditionalFormatting sqref="GP4:HM251">
    <cfRule type="containsText" dxfId="9" priority="1" operator="containsText" text="A">
      <formula>NOT(ISERROR(SEARCH("A",GP4)))</formula>
    </cfRule>
    <cfRule type="cellIs" dxfId="8" priority="2" operator="equal">
      <formula>0</formula>
    </cfRule>
    <cfRule type="cellIs" dxfId="7" priority="3" operator="between">
      <formula>60</formula>
      <formula>79</formula>
    </cfRule>
    <cfRule type="cellIs" dxfId="6" priority="4" operator="greaterThan">
      <formula>79</formula>
    </cfRule>
    <cfRule type="cellIs" dxfId="5" priority="5" operator="lessThan">
      <formula>60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0A9F0-3C6E-4858-9532-8F759B09BB19}">
  <dimension ref="B1:O41"/>
  <sheetViews>
    <sheetView workbookViewId="0"/>
  </sheetViews>
  <sheetFormatPr defaultRowHeight="14.4" x14ac:dyDescent="0.3"/>
  <cols>
    <col min="2" max="2" width="3.5546875" bestFit="1" customWidth="1"/>
    <col min="3" max="3" width="12.109375" bestFit="1" customWidth="1"/>
    <col min="4" max="15" width="11.77734375" customWidth="1"/>
  </cols>
  <sheetData>
    <row r="1" spans="2:12" ht="15" thickBot="1" x14ac:dyDescent="0.35"/>
    <row r="2" spans="2:12" ht="15" thickBot="1" x14ac:dyDescent="0.35">
      <c r="C2" s="166"/>
      <c r="D2" s="214" t="s">
        <v>48</v>
      </c>
      <c r="E2" s="215"/>
      <c r="F2" s="216"/>
      <c r="G2" s="217" t="s">
        <v>49</v>
      </c>
      <c r="H2" s="215"/>
      <c r="I2" s="216"/>
      <c r="J2" s="218" t="s">
        <v>52</v>
      </c>
      <c r="K2" s="219"/>
      <c r="L2" s="220"/>
    </row>
    <row r="3" spans="2:12" ht="15" thickBot="1" x14ac:dyDescent="0.35">
      <c r="C3" s="166"/>
      <c r="D3" s="184" t="s">
        <v>56</v>
      </c>
      <c r="E3" s="185" t="s">
        <v>42</v>
      </c>
      <c r="F3" s="186" t="s">
        <v>43</v>
      </c>
      <c r="G3" s="184" t="s">
        <v>56</v>
      </c>
      <c r="H3" s="185" t="s">
        <v>42</v>
      </c>
      <c r="I3" s="186" t="s">
        <v>43</v>
      </c>
      <c r="J3" s="184" t="s">
        <v>56</v>
      </c>
      <c r="K3" s="185" t="s">
        <v>42</v>
      </c>
      <c r="L3" s="186" t="s">
        <v>43</v>
      </c>
    </row>
    <row r="4" spans="2:12" x14ac:dyDescent="0.3">
      <c r="B4" s="227" t="s">
        <v>25</v>
      </c>
      <c r="C4" s="181">
        <v>3</v>
      </c>
      <c r="D4" s="190">
        <f>ROUNDUP('Progress check conditions'!$C$4/'Multipliers for tiers'!$C$4,0)</f>
        <v>0</v>
      </c>
      <c r="E4" s="176">
        <f>ROUNDUP('Progress check conditions'!$C$5/'Multipliers for tiers'!$C$4,0)</f>
        <v>60</v>
      </c>
      <c r="F4" s="177">
        <f>ROUNDUP('Progress check conditions'!$C$6/'Multipliers for tiers'!$C$4,0)</f>
        <v>80</v>
      </c>
      <c r="G4" s="193">
        <f>ROUNDUP('Progress check conditions'!$C$4/'Multipliers for tiers'!$C$5,0)</f>
        <v>0</v>
      </c>
      <c r="H4" s="176">
        <f>ROUNDUP('Progress check conditions'!$C$5/'Multipliers for tiers'!$C$5,0)</f>
        <v>43</v>
      </c>
      <c r="I4" s="177">
        <f>ROUNDUP('Progress check conditions'!$C$6/'Multipliers for tiers'!$C$5,0)</f>
        <v>58</v>
      </c>
      <c r="J4" s="187">
        <f>ROUNDUP('Progress check conditions'!$C$4/'Multipliers for tiers'!$C$6,0)</f>
        <v>0</v>
      </c>
      <c r="K4" s="176">
        <f>ROUNDUP('Progress check conditions'!$C$5/'Multipliers for tiers'!$C$6,0)</f>
        <v>30</v>
      </c>
      <c r="L4" s="177">
        <f>ROUNDUP('Progress check conditions'!$C$6/'Multipliers for tiers'!$C$6,0)</f>
        <v>40</v>
      </c>
    </row>
    <row r="5" spans="2:12" x14ac:dyDescent="0.3">
      <c r="B5" s="228"/>
      <c r="C5" s="182">
        <v>4</v>
      </c>
      <c r="D5" s="191">
        <f>ROUNDUP('Progress check conditions'!$C$7/'Multipliers for tiers'!$C$4,0)</f>
        <v>0</v>
      </c>
      <c r="E5" s="175">
        <f>ROUNDUP('Progress check conditions'!$C$8/'Multipliers for tiers'!$C$4,0)</f>
        <v>70</v>
      </c>
      <c r="F5" s="178">
        <f>ROUNDUP('Progress check conditions'!$C$9/'Multipliers for tiers'!$C$4,0)</f>
        <v>90</v>
      </c>
      <c r="G5" s="194">
        <f>ROUNDUP('Progress check conditions'!$C$7/'Multipliers for tiers'!$C$5,0)</f>
        <v>0</v>
      </c>
      <c r="H5" s="175">
        <f>ROUNDUP('Progress check conditions'!$C$8/'Multipliers for tiers'!$C$5,0)</f>
        <v>50</v>
      </c>
      <c r="I5" s="178">
        <f>ROUNDUP('Progress check conditions'!$C$9/'Multipliers for tiers'!$C$5,0)</f>
        <v>65</v>
      </c>
      <c r="J5" s="188">
        <f>ROUNDUP('Progress check conditions'!$C$7/'Multipliers for tiers'!$C$6,0)</f>
        <v>0</v>
      </c>
      <c r="K5" s="175">
        <f>ROUNDUP('Progress check conditions'!$C$8/'Multipliers for tiers'!$C$6,0)</f>
        <v>35</v>
      </c>
      <c r="L5" s="178">
        <f>ROUNDUP('Progress check conditions'!$C$9/'Multipliers for tiers'!$C$6,0)</f>
        <v>45</v>
      </c>
    </row>
    <row r="6" spans="2:12" x14ac:dyDescent="0.3">
      <c r="B6" s="228"/>
      <c r="C6" s="182">
        <v>5</v>
      </c>
      <c r="D6" s="191">
        <f>ROUNDUP('Progress check conditions'!$C$10/'Multipliers for tiers'!$C$4,0)</f>
        <v>0</v>
      </c>
      <c r="E6" s="175">
        <f>ROUNDUP('Progress check conditions'!$C$11/'Multipliers for tiers'!$C$4,0)</f>
        <v>90</v>
      </c>
      <c r="F6" s="178">
        <f>ROUNDUP('Progress check conditions'!$C$12/'Multipliers for tiers'!$C$4,0)</f>
        <v>110</v>
      </c>
      <c r="G6" s="194">
        <f>ROUNDUP('Progress check conditions'!$C$10/'Multipliers for tiers'!$C$5,0)</f>
        <v>0</v>
      </c>
      <c r="H6" s="175">
        <f>ROUNDUP('Progress check conditions'!$C$11/'Multipliers for tiers'!$C$5,0)</f>
        <v>65</v>
      </c>
      <c r="I6" s="178">
        <f>ROUNDUP('Progress check conditions'!$C$12/'Multipliers for tiers'!$C$5,0)</f>
        <v>79</v>
      </c>
      <c r="J6" s="188">
        <f>ROUNDUP('Progress check conditions'!$C$10/'Multipliers for tiers'!$C$6,0)</f>
        <v>0</v>
      </c>
      <c r="K6" s="175">
        <f>ROUNDUP('Progress check conditions'!$C$11/'Multipliers for tiers'!$C$6,0)</f>
        <v>45</v>
      </c>
      <c r="L6" s="178">
        <f>ROUNDUP('Progress check conditions'!$C$12/'Multipliers for tiers'!$C$6,0)</f>
        <v>55</v>
      </c>
    </row>
    <row r="7" spans="2:12" x14ac:dyDescent="0.3">
      <c r="B7" s="228"/>
      <c r="C7" s="182">
        <v>6</v>
      </c>
      <c r="D7" s="191">
        <f>ROUNDUP('Progress check conditions'!$C$13/'Multipliers for tiers'!$C$4,0)</f>
        <v>0</v>
      </c>
      <c r="E7" s="175">
        <f>ROUNDUP('Progress check conditions'!$C$14/'Multipliers for tiers'!$C$4,0)</f>
        <v>105</v>
      </c>
      <c r="F7" s="178">
        <f>ROUNDUP('Progress check conditions'!$C$15/'Multipliers for tiers'!$C$4,0)</f>
        <v>125</v>
      </c>
      <c r="G7" s="194">
        <f>ROUNDUP('Progress check conditions'!$C$13/'Multipliers for tiers'!$C$5,0)</f>
        <v>0</v>
      </c>
      <c r="H7" s="175">
        <f>ROUNDUP('Progress check conditions'!$C$14/'Multipliers for tiers'!$C$5,0)</f>
        <v>75</v>
      </c>
      <c r="I7" s="178">
        <f>ROUNDUP('Progress check conditions'!$C$15/'Multipliers for tiers'!$C$5,0)</f>
        <v>90</v>
      </c>
      <c r="J7" s="188">
        <f>ROUNDUP('Progress check conditions'!$C$13/'Multipliers for tiers'!$C$6,0)</f>
        <v>0</v>
      </c>
      <c r="K7" s="175">
        <f>ROUNDUP('Progress check conditions'!$C$14/'Multipliers for tiers'!$C$6,0)</f>
        <v>53</v>
      </c>
      <c r="L7" s="178">
        <f>ROUNDUP('Progress check conditions'!$C$15/'Multipliers for tiers'!$C$6,0)</f>
        <v>63</v>
      </c>
    </row>
    <row r="8" spans="2:12" x14ac:dyDescent="0.3">
      <c r="B8" s="228"/>
      <c r="C8" s="182">
        <v>7</v>
      </c>
      <c r="D8" s="191">
        <f>ROUNDUP('Progress check conditions'!$C$16/'Multipliers for tiers'!$C$4,0)</f>
        <v>0</v>
      </c>
      <c r="E8" s="175">
        <f>ROUNDUP('Progress check conditions'!$C$17/'Multipliers for tiers'!$C$4,0)</f>
        <v>110</v>
      </c>
      <c r="F8" s="178">
        <f>ROUNDUP('Progress check conditions'!$C$18/'Multipliers for tiers'!$C$4,0)</f>
        <v>140</v>
      </c>
      <c r="G8" s="194">
        <f>ROUNDUP('Progress check conditions'!$C$16/'Multipliers for tiers'!$C$5,0)</f>
        <v>0</v>
      </c>
      <c r="H8" s="175">
        <f>ROUNDUP('Progress check conditions'!$C$17/'Multipliers for tiers'!$C$5,0)</f>
        <v>79</v>
      </c>
      <c r="I8" s="178">
        <f>ROUNDUP('Progress check conditions'!$C$18/'Multipliers for tiers'!$C$5,0)</f>
        <v>100</v>
      </c>
      <c r="J8" s="188">
        <f>ROUNDUP('Progress check conditions'!$C$16/'Multipliers for tiers'!$C$6,0)</f>
        <v>0</v>
      </c>
      <c r="K8" s="175">
        <f>ROUNDUP('Progress check conditions'!$C$17/'Multipliers for tiers'!$C$6,0)</f>
        <v>55</v>
      </c>
      <c r="L8" s="178">
        <f>ROUNDUP('Progress check conditions'!$C$18/'Multipliers for tiers'!$C$6,0)</f>
        <v>70</v>
      </c>
    </row>
    <row r="9" spans="2:12" x14ac:dyDescent="0.3">
      <c r="B9" s="228"/>
      <c r="C9" s="182">
        <v>8</v>
      </c>
      <c r="D9" s="191">
        <f>ROUNDUP('Progress check conditions'!$C$19/'Multipliers for tiers'!$C$4,0)</f>
        <v>0</v>
      </c>
      <c r="E9" s="175">
        <f>ROUNDUP('Progress check conditions'!$C$20/'Multipliers for tiers'!$C$4,0)</f>
        <v>160</v>
      </c>
      <c r="F9" s="178">
        <f>ROUNDUP('Progress check conditions'!$C$21/'Multipliers for tiers'!$C$4,0)</f>
        <v>180</v>
      </c>
      <c r="G9" s="194">
        <f>ROUNDUP('Progress check conditions'!$C$19/'Multipliers for tiers'!$C$5,0)</f>
        <v>0</v>
      </c>
      <c r="H9" s="175">
        <f>ROUNDUP('Progress check conditions'!$C$20/'Multipliers for tiers'!$C$5,0)</f>
        <v>115</v>
      </c>
      <c r="I9" s="178">
        <f>ROUNDUP('Progress check conditions'!$C$21/'Multipliers for tiers'!$C$5,0)</f>
        <v>129</v>
      </c>
      <c r="J9" s="188">
        <f>ROUNDUP('Progress check conditions'!$C$19/'Multipliers for tiers'!$C$6,0)</f>
        <v>0</v>
      </c>
      <c r="K9" s="175">
        <f>ROUNDUP('Progress check conditions'!$C$20/'Multipliers for tiers'!$C$6,0)</f>
        <v>80</v>
      </c>
      <c r="L9" s="178">
        <f>ROUNDUP('Progress check conditions'!$C$21/'Multipliers for tiers'!$C$6,0)</f>
        <v>90</v>
      </c>
    </row>
    <row r="10" spans="2:12" ht="15" thickBot="1" x14ac:dyDescent="0.35">
      <c r="B10" s="229"/>
      <c r="C10" s="183">
        <v>9</v>
      </c>
      <c r="D10" s="192">
        <f>ROUNDUP('Progress check conditions'!$C$22/'Multipliers for tiers'!$C$4,0)</f>
        <v>0</v>
      </c>
      <c r="E10" s="179">
        <f>ROUNDUP('Progress check conditions'!$C$23/'Multipliers for tiers'!$C$4,0)</f>
        <v>180</v>
      </c>
      <c r="F10" s="180">
        <f>ROUNDUP('Progress check conditions'!$C$24/'Multipliers for tiers'!$C$4,0)</f>
        <v>190</v>
      </c>
      <c r="G10" s="195">
        <f>ROUNDUP('Progress check conditions'!$C$22/'Multipliers for tiers'!$C$5,0)</f>
        <v>0</v>
      </c>
      <c r="H10" s="179">
        <f>ROUNDUP('Progress check conditions'!$C$23/'Multipliers for tiers'!$C$5,0)</f>
        <v>129</v>
      </c>
      <c r="I10" s="180">
        <f>ROUNDUP('Progress check conditions'!$C$24/'Multipliers for tiers'!$C$5,0)</f>
        <v>136</v>
      </c>
      <c r="J10" s="189">
        <f>ROUNDUP('Progress check conditions'!$C$22/'Multipliers for tiers'!$C$6,0)</f>
        <v>0</v>
      </c>
      <c r="K10" s="179">
        <f>ROUNDUP('Progress check conditions'!$C$23/'Multipliers for tiers'!$C$6,0)</f>
        <v>90</v>
      </c>
      <c r="L10" s="180">
        <f>ROUNDUP('Progress check conditions'!$C$24/'Multipliers for tiers'!$C$6,0)</f>
        <v>95</v>
      </c>
    </row>
    <row r="11" spans="2:12" x14ac:dyDescent="0.3">
      <c r="B11" s="230" t="s">
        <v>26</v>
      </c>
      <c r="C11" s="181">
        <v>3</v>
      </c>
      <c r="D11" s="190">
        <f>ROUNDUP('Progress check conditions'!$G$4/'Multipliers for tiers'!$F$4,0)</f>
        <v>0</v>
      </c>
      <c r="E11" s="176">
        <f>ROUNDUP('Progress check conditions'!$G$5/'Multipliers for tiers'!$F$4,0)</f>
        <v>60</v>
      </c>
      <c r="F11" s="177">
        <f>ROUNDUP('Progress check conditions'!$G$6/'Multipliers for tiers'!$F$4,0)</f>
        <v>80</v>
      </c>
      <c r="G11" s="193">
        <f>ROUNDUP('Progress check conditions'!$G$4/'Multipliers for tiers'!$F$5,0)</f>
        <v>0</v>
      </c>
      <c r="H11" s="176">
        <f>ROUNDUP('Progress check conditions'!$G$5/'Multipliers for tiers'!$F$5,0)</f>
        <v>43</v>
      </c>
      <c r="I11" s="177">
        <f>ROUNDUP('Progress check conditions'!$G$6/'Multipliers for tiers'!$F$5,0)</f>
        <v>58</v>
      </c>
      <c r="J11" s="187">
        <f>ROUNDUP('Progress check conditions'!$G$4/'Multipliers for tiers'!$F$6,0)</f>
        <v>0</v>
      </c>
      <c r="K11" s="176">
        <f>ROUNDUP('Progress check conditions'!$G$5/'Multipliers for tiers'!$F$6,0)</f>
        <v>30</v>
      </c>
      <c r="L11" s="177">
        <f>ROUNDUP('Progress check conditions'!$G$6/'Multipliers for tiers'!$F$6,0)</f>
        <v>40</v>
      </c>
    </row>
    <row r="12" spans="2:12" x14ac:dyDescent="0.3">
      <c r="B12" s="231"/>
      <c r="C12" s="182">
        <v>4</v>
      </c>
      <c r="D12" s="191">
        <f>ROUNDUP('Progress check conditions'!$G$7/'Multipliers for tiers'!$F$4,0)</f>
        <v>0</v>
      </c>
      <c r="E12" s="175">
        <f>ROUNDUP('Progress check conditions'!$G$8/'Multipliers for tiers'!$F$4,0)</f>
        <v>70</v>
      </c>
      <c r="F12" s="178">
        <f>ROUNDUP('Progress check conditions'!$G$9/'Multipliers for tiers'!$F$4,0)</f>
        <v>90</v>
      </c>
      <c r="G12" s="194">
        <f>ROUNDUP('Progress check conditions'!$G$7/'Multipliers for tiers'!$F$5,0)</f>
        <v>0</v>
      </c>
      <c r="H12" s="175">
        <f>ROUNDUP('Progress check conditions'!$G$8/'Multipliers for tiers'!$F$5,0)</f>
        <v>50</v>
      </c>
      <c r="I12" s="178">
        <f>ROUNDUP('Progress check conditions'!$G$9/'Multipliers for tiers'!$F$5,0)</f>
        <v>65</v>
      </c>
      <c r="J12" s="188">
        <f>ROUNDUP('Progress check conditions'!$G$7/'Multipliers for tiers'!$F$6,0)</f>
        <v>0</v>
      </c>
      <c r="K12" s="175">
        <f>ROUNDUP('Progress check conditions'!$G$8/'Multipliers for tiers'!$F$6,0)</f>
        <v>35</v>
      </c>
      <c r="L12" s="178">
        <f>ROUNDUP('Progress check conditions'!$G$9/'Multipliers for tiers'!$F$6,0)</f>
        <v>45</v>
      </c>
    </row>
    <row r="13" spans="2:12" x14ac:dyDescent="0.3">
      <c r="B13" s="231"/>
      <c r="C13" s="182">
        <v>5</v>
      </c>
      <c r="D13" s="191">
        <f>ROUNDUP('Progress check conditions'!$G$10/'Multipliers for tiers'!$F$4,0)</f>
        <v>0</v>
      </c>
      <c r="E13" s="175">
        <f>ROUNDUP('Progress check conditions'!$G$11/'Multipliers for tiers'!$F$4,0)</f>
        <v>90</v>
      </c>
      <c r="F13" s="178">
        <f>ROUNDUP('Progress check conditions'!$G$12/'Multipliers for tiers'!$F$4,0)</f>
        <v>110</v>
      </c>
      <c r="G13" s="194">
        <f>ROUNDUP('Progress check conditions'!$G$10/'Multipliers for tiers'!$F$5,0)</f>
        <v>0</v>
      </c>
      <c r="H13" s="175">
        <f>ROUNDUP('Progress check conditions'!$G$11/'Multipliers for tiers'!$F$5,0)</f>
        <v>65</v>
      </c>
      <c r="I13" s="178">
        <f>ROUNDUP('Progress check conditions'!$G$12/'Multipliers for tiers'!$F$5,0)</f>
        <v>79</v>
      </c>
      <c r="J13" s="188">
        <f>ROUNDUP('Progress check conditions'!$G$10/'Multipliers for tiers'!$F$6,0)</f>
        <v>0</v>
      </c>
      <c r="K13" s="175">
        <f>ROUNDUP('Progress check conditions'!$G$11/'Multipliers for tiers'!$F$6,0)</f>
        <v>45</v>
      </c>
      <c r="L13" s="178">
        <f>ROUNDUP('Progress check conditions'!$G$12/'Multipliers for tiers'!$F$6,0)</f>
        <v>55</v>
      </c>
    </row>
    <row r="14" spans="2:12" x14ac:dyDescent="0.3">
      <c r="B14" s="231"/>
      <c r="C14" s="182">
        <v>6</v>
      </c>
      <c r="D14" s="191">
        <f>ROUNDUP('Progress check conditions'!$G$13/'Multipliers for tiers'!$F$4,0)</f>
        <v>0</v>
      </c>
      <c r="E14" s="175">
        <f>ROUNDUP('Progress check conditions'!$G$14/'Multipliers for tiers'!$F$4,0)</f>
        <v>105</v>
      </c>
      <c r="F14" s="178">
        <f>ROUNDUP('Progress check conditions'!$G$15/'Multipliers for tiers'!$F$4,0)</f>
        <v>125</v>
      </c>
      <c r="G14" s="194">
        <f>ROUNDUP('Progress check conditions'!$G$13/'Multipliers for tiers'!$F$5,0)</f>
        <v>0</v>
      </c>
      <c r="H14" s="175">
        <f>ROUNDUP('Progress check conditions'!$G$14/'Multipliers for tiers'!$F$5,0)</f>
        <v>75</v>
      </c>
      <c r="I14" s="178">
        <f>ROUNDUP('Progress check conditions'!$G$15/'Multipliers for tiers'!$F$5,0)</f>
        <v>90</v>
      </c>
      <c r="J14" s="188">
        <f>ROUNDUP('Progress check conditions'!$G$13/'Multipliers for tiers'!$F$6,0)</f>
        <v>0</v>
      </c>
      <c r="K14" s="175">
        <f>ROUNDUP('Progress check conditions'!$G$14/'Multipliers for tiers'!$F$6,0)</f>
        <v>53</v>
      </c>
      <c r="L14" s="178">
        <f>ROUNDUP('Progress check conditions'!$G$15/'Multipliers for tiers'!$F$6,0)</f>
        <v>63</v>
      </c>
    </row>
    <row r="15" spans="2:12" x14ac:dyDescent="0.3">
      <c r="B15" s="231"/>
      <c r="C15" s="182">
        <v>7</v>
      </c>
      <c r="D15" s="191">
        <f>ROUNDUP('Progress check conditions'!$G$16/'Multipliers for tiers'!$F$4,0)</f>
        <v>0</v>
      </c>
      <c r="E15" s="175">
        <f>ROUNDUP('Progress check conditions'!$G$17/'Multipliers for tiers'!$F$4,0)</f>
        <v>110</v>
      </c>
      <c r="F15" s="178">
        <f>ROUNDUP('Progress check conditions'!$G$18/'Multipliers for tiers'!$F$4,0)</f>
        <v>140</v>
      </c>
      <c r="G15" s="194">
        <f>ROUNDUP('Progress check conditions'!$G$16/'Multipliers for tiers'!$F$5,0)</f>
        <v>0</v>
      </c>
      <c r="H15" s="175">
        <f>ROUNDUP('Progress check conditions'!$G$17/'Multipliers for tiers'!$F$5,0)</f>
        <v>79</v>
      </c>
      <c r="I15" s="178">
        <f>ROUNDUP('Progress check conditions'!$G$18/'Multipliers for tiers'!$F$5,0)</f>
        <v>100</v>
      </c>
      <c r="J15" s="188">
        <f>ROUNDUP('Progress check conditions'!$G$16/'Multipliers for tiers'!$F$6,0)</f>
        <v>0</v>
      </c>
      <c r="K15" s="175">
        <f>ROUNDUP('Progress check conditions'!$G$17/'Multipliers for tiers'!$F$6,0)</f>
        <v>55</v>
      </c>
      <c r="L15" s="178">
        <f>ROUNDUP('Progress check conditions'!$G$18/'Multipliers for tiers'!$F$6,0)</f>
        <v>70</v>
      </c>
    </row>
    <row r="16" spans="2:12" x14ac:dyDescent="0.3">
      <c r="B16" s="231"/>
      <c r="C16" s="182">
        <v>8</v>
      </c>
      <c r="D16" s="191">
        <f>ROUNDUP('Progress check conditions'!$G$19/'Multipliers for tiers'!$F$4,0)</f>
        <v>0</v>
      </c>
      <c r="E16" s="175">
        <f>ROUNDUP('Progress check conditions'!$G$20/'Multipliers for tiers'!$F$4,0)</f>
        <v>160</v>
      </c>
      <c r="F16" s="178">
        <f>ROUNDUP('Progress check conditions'!$G$21/'Multipliers for tiers'!$F$4,0)</f>
        <v>180</v>
      </c>
      <c r="G16" s="194">
        <f>ROUNDUP('Progress check conditions'!$G$19/'Multipliers for tiers'!$F$5,0)</f>
        <v>0</v>
      </c>
      <c r="H16" s="175">
        <f>ROUNDUP('Progress check conditions'!$G$20/'Multipliers for tiers'!$F$5,0)</f>
        <v>115</v>
      </c>
      <c r="I16" s="178">
        <f>ROUNDUP('Progress check conditions'!$G$21/'Multipliers for tiers'!$F$5,0)</f>
        <v>129</v>
      </c>
      <c r="J16" s="188">
        <f>ROUNDUP('Progress check conditions'!$G$19/'Multipliers for tiers'!$F$6,0)</f>
        <v>0</v>
      </c>
      <c r="K16" s="175">
        <f>ROUNDUP('Progress check conditions'!$G$20/'Multipliers for tiers'!$F$6,0)</f>
        <v>80</v>
      </c>
      <c r="L16" s="178">
        <f>ROUNDUP('Progress check conditions'!$G$21/'Multipliers for tiers'!$F$6,0)</f>
        <v>90</v>
      </c>
    </row>
    <row r="17" spans="2:15" ht="15" thickBot="1" x14ac:dyDescent="0.35">
      <c r="B17" s="232"/>
      <c r="C17" s="183">
        <v>9</v>
      </c>
      <c r="D17" s="192">
        <f>ROUNDUP('Progress check conditions'!$G$22/'Multipliers for tiers'!$F$4,0)</f>
        <v>0</v>
      </c>
      <c r="E17" s="179">
        <f>ROUNDUP('Progress check conditions'!$G$23/'Multipliers for tiers'!$F$4,0)</f>
        <v>180</v>
      </c>
      <c r="F17" s="180">
        <f>ROUNDUP('Progress check conditions'!$G$24/'Multipliers for tiers'!$F$4,0)</f>
        <v>190</v>
      </c>
      <c r="G17" s="195">
        <f>ROUNDUP('Progress check conditions'!$G$22/'Multipliers for tiers'!$F$5,0)</f>
        <v>0</v>
      </c>
      <c r="H17" s="179">
        <f>ROUNDUP('Progress check conditions'!$G$23/'Multipliers for tiers'!$F$5,0)</f>
        <v>129</v>
      </c>
      <c r="I17" s="180">
        <f>ROUNDUP('Progress check conditions'!$G$24/'Multipliers for tiers'!$F$5,0)</f>
        <v>136</v>
      </c>
      <c r="J17" s="189">
        <f>ROUNDUP('Progress check conditions'!$G$22/'Multipliers for tiers'!$F$6,0)</f>
        <v>0</v>
      </c>
      <c r="K17" s="179">
        <f>ROUNDUP('Progress check conditions'!$G$23/'Multipliers for tiers'!$F$6,0)</f>
        <v>90</v>
      </c>
      <c r="L17" s="180">
        <f>ROUNDUP('Progress check conditions'!$G$24/'Multipliers for tiers'!$F$6,0)</f>
        <v>95</v>
      </c>
    </row>
    <row r="18" spans="2:15" x14ac:dyDescent="0.3">
      <c r="B18" s="233" t="s">
        <v>27</v>
      </c>
      <c r="C18" s="181">
        <v>3</v>
      </c>
      <c r="D18" s="190">
        <f>ROUNDUP('Progress check conditions'!$K$4/'Multipliers for tiers'!$I$4,0)</f>
        <v>0</v>
      </c>
      <c r="E18" s="176">
        <f>ROUNDUP('Progress check conditions'!$K$5/'Multipliers for tiers'!$I$4,0)</f>
        <v>60</v>
      </c>
      <c r="F18" s="177">
        <f>ROUNDUP('Progress check conditions'!$K$6/'Multipliers for tiers'!$I$4,0)</f>
        <v>80</v>
      </c>
      <c r="G18" s="193">
        <f>ROUNDUP('Progress check conditions'!$K$4/'Multipliers for tiers'!$I$5,0)</f>
        <v>0</v>
      </c>
      <c r="H18" s="176">
        <f>ROUNDUP('Progress check conditions'!$K$5/'Multipliers for tiers'!$I$5,0)</f>
        <v>43</v>
      </c>
      <c r="I18" s="177">
        <f>ROUNDUP('Progress check conditions'!$K$6/'Multipliers for tiers'!$I$5,0)</f>
        <v>58</v>
      </c>
      <c r="J18" s="187">
        <f>ROUNDUP('Progress check conditions'!$K$4/'Multipliers for tiers'!$I$6,0)</f>
        <v>0</v>
      </c>
      <c r="K18" s="176">
        <f>ROUNDUP('Progress check conditions'!$K$5/'Multipliers for tiers'!$I$6,0)</f>
        <v>30</v>
      </c>
      <c r="L18" s="177">
        <f>ROUNDUP('Progress check conditions'!$K$6/'Multipliers for tiers'!$I$6,0)</f>
        <v>40</v>
      </c>
    </row>
    <row r="19" spans="2:15" x14ac:dyDescent="0.3">
      <c r="B19" s="234"/>
      <c r="C19" s="182">
        <v>4</v>
      </c>
      <c r="D19" s="191">
        <f>ROUNDUP('Progress check conditions'!$K$7/'Multipliers for tiers'!$I$4,0)</f>
        <v>0</v>
      </c>
      <c r="E19" s="175">
        <f>ROUNDUP('Progress check conditions'!$K$8/'Multipliers for tiers'!$I$4,0)</f>
        <v>70</v>
      </c>
      <c r="F19" s="178">
        <f>ROUNDUP('Progress check conditions'!$K$9/'Multipliers for tiers'!$I$4,0)</f>
        <v>90</v>
      </c>
      <c r="G19" s="194">
        <f>ROUNDUP('Progress check conditions'!$K$7/'Multipliers for tiers'!$I$5,0)</f>
        <v>0</v>
      </c>
      <c r="H19" s="175">
        <f>ROUNDUP('Progress check conditions'!$K$8/'Multipliers for tiers'!$I$5,0)</f>
        <v>50</v>
      </c>
      <c r="I19" s="178">
        <f>ROUNDUP('Progress check conditions'!$K$9/'Multipliers for tiers'!$I$5,0)</f>
        <v>65</v>
      </c>
      <c r="J19" s="188">
        <f>ROUNDUP('Progress check conditions'!$K$7/'Multipliers for tiers'!$I$6,0)</f>
        <v>0</v>
      </c>
      <c r="K19" s="175">
        <f>ROUNDUP('Progress check conditions'!$K$8/'Multipliers for tiers'!$I$6,0)</f>
        <v>35</v>
      </c>
      <c r="L19" s="178">
        <f>ROUNDUP('Progress check conditions'!$K$9/'Multipliers for tiers'!$I$6,0)</f>
        <v>45</v>
      </c>
    </row>
    <row r="20" spans="2:15" x14ac:dyDescent="0.3">
      <c r="B20" s="234"/>
      <c r="C20" s="182">
        <v>5</v>
      </c>
      <c r="D20" s="191">
        <f>ROUNDUP('Progress check conditions'!$K$10/'Multipliers for tiers'!$I$4,0)</f>
        <v>0</v>
      </c>
      <c r="E20" s="175">
        <f>ROUNDUP('Progress check conditions'!$K$11/'Multipliers for tiers'!$I$4,0)</f>
        <v>90</v>
      </c>
      <c r="F20" s="178">
        <f>ROUNDUP('Progress check conditions'!$K$12/'Multipliers for tiers'!$I$4,0)</f>
        <v>110</v>
      </c>
      <c r="G20" s="194">
        <f>ROUNDUP('Progress check conditions'!$K$10/'Multipliers for tiers'!$I$5,0)</f>
        <v>0</v>
      </c>
      <c r="H20" s="175">
        <f>ROUNDUP('Progress check conditions'!$K$11/'Multipliers for tiers'!$I$5,0)</f>
        <v>65</v>
      </c>
      <c r="I20" s="178">
        <f>ROUNDUP('Progress check conditions'!$K$12/'Multipliers for tiers'!$I$5,0)</f>
        <v>79</v>
      </c>
      <c r="J20" s="188">
        <f>ROUNDUP('Progress check conditions'!$K$10/'Multipliers for tiers'!$I$6,0)</f>
        <v>0</v>
      </c>
      <c r="K20" s="175">
        <f>ROUNDUP('Progress check conditions'!$K$11/'Multipliers for tiers'!$I$6,0)</f>
        <v>45</v>
      </c>
      <c r="L20" s="178">
        <f>ROUNDUP('Progress check conditions'!$K$12/'Multipliers for tiers'!$I$6,0)</f>
        <v>55</v>
      </c>
    </row>
    <row r="21" spans="2:15" x14ac:dyDescent="0.3">
      <c r="B21" s="234"/>
      <c r="C21" s="182">
        <v>6</v>
      </c>
      <c r="D21" s="191">
        <f>ROUNDUP('Progress check conditions'!$K$13/'Multipliers for tiers'!$I$4,0)</f>
        <v>0</v>
      </c>
      <c r="E21" s="175">
        <f>ROUNDUP('Progress check conditions'!$K$14/'Multipliers for tiers'!$I$4,0)</f>
        <v>105</v>
      </c>
      <c r="F21" s="178">
        <f>ROUNDUP('Progress check conditions'!$K$15/'Multipliers for tiers'!$I$4,0)</f>
        <v>125</v>
      </c>
      <c r="G21" s="194">
        <f>ROUNDUP('Progress check conditions'!$K$13/'Multipliers for tiers'!$I$5,0)</f>
        <v>0</v>
      </c>
      <c r="H21" s="175">
        <f>ROUNDUP('Progress check conditions'!$K$14/'Multipliers for tiers'!$I$5,0)</f>
        <v>75</v>
      </c>
      <c r="I21" s="178">
        <f>ROUNDUP('Progress check conditions'!$K$15/'Multipliers for tiers'!$I$5,0)</f>
        <v>90</v>
      </c>
      <c r="J21" s="188">
        <f>ROUNDUP('Progress check conditions'!$K$13/'Multipliers for tiers'!$I$6,0)</f>
        <v>0</v>
      </c>
      <c r="K21" s="175">
        <f>ROUNDUP('Progress check conditions'!$K$14/'Multipliers for tiers'!$I$6,0)</f>
        <v>53</v>
      </c>
      <c r="L21" s="178">
        <f>ROUNDUP('Progress check conditions'!$K$15/'Multipliers for tiers'!$I$6,0)</f>
        <v>63</v>
      </c>
    </row>
    <row r="22" spans="2:15" x14ac:dyDescent="0.3">
      <c r="B22" s="234"/>
      <c r="C22" s="182">
        <v>7</v>
      </c>
      <c r="D22" s="191">
        <f>ROUNDUP('Progress check conditions'!$K$16/'Multipliers for tiers'!$I$4,0)</f>
        <v>0</v>
      </c>
      <c r="E22" s="175">
        <f>ROUNDUP('Progress check conditions'!$K$17/'Multipliers for tiers'!$I$4,0)</f>
        <v>110</v>
      </c>
      <c r="F22" s="178">
        <f>ROUNDUP('Progress check conditions'!$K$18/'Multipliers for tiers'!$I$4,0)</f>
        <v>140</v>
      </c>
      <c r="G22" s="194">
        <f>ROUNDUP('Progress check conditions'!$K$16/'Multipliers for tiers'!$I$5,0)</f>
        <v>0</v>
      </c>
      <c r="H22" s="175">
        <f>ROUNDUP('Progress check conditions'!$K$17/'Multipliers for tiers'!$I$5,0)</f>
        <v>79</v>
      </c>
      <c r="I22" s="178">
        <f>ROUNDUP('Progress check conditions'!$K$18/'Multipliers for tiers'!$I$5,0)</f>
        <v>100</v>
      </c>
      <c r="J22" s="188">
        <f>ROUNDUP('Progress check conditions'!$K$16/'Multipliers for tiers'!$I$6,0)</f>
        <v>0</v>
      </c>
      <c r="K22" s="175">
        <f>ROUNDUP('Progress check conditions'!$K$17/'Multipliers for tiers'!$I$6,0)</f>
        <v>55</v>
      </c>
      <c r="L22" s="178">
        <f>ROUNDUP('Progress check conditions'!$K$18/'Multipliers for tiers'!$I$6,0)</f>
        <v>70</v>
      </c>
    </row>
    <row r="23" spans="2:15" x14ac:dyDescent="0.3">
      <c r="B23" s="234"/>
      <c r="C23" s="182">
        <v>8</v>
      </c>
      <c r="D23" s="191">
        <f>ROUNDUP('Progress check conditions'!$K$19/'Multipliers for tiers'!$I$4,0)</f>
        <v>0</v>
      </c>
      <c r="E23" s="175">
        <f>ROUNDUP('Progress check conditions'!$K$20/'Multipliers for tiers'!$I$4,0)</f>
        <v>160</v>
      </c>
      <c r="F23" s="178">
        <f>ROUNDUP('Progress check conditions'!$K$21/'Multipliers for tiers'!$I$4,0)</f>
        <v>180</v>
      </c>
      <c r="G23" s="194">
        <f>ROUNDUP('Progress check conditions'!$K$19/'Multipliers for tiers'!$I$5,0)</f>
        <v>0</v>
      </c>
      <c r="H23" s="175">
        <f>ROUNDUP('Progress check conditions'!$K$20/'Multipliers for tiers'!$I$5,0)</f>
        <v>115</v>
      </c>
      <c r="I23" s="178">
        <f>ROUNDUP('Progress check conditions'!$K$21/'Multipliers for tiers'!$I$5,0)</f>
        <v>129</v>
      </c>
      <c r="J23" s="188">
        <f>ROUNDUP('Progress check conditions'!$K$19/'Multipliers for tiers'!$I$6,0)</f>
        <v>0</v>
      </c>
      <c r="K23" s="175">
        <f>ROUNDUP('Progress check conditions'!$K$20/'Multipliers for tiers'!$I$6,0)</f>
        <v>80</v>
      </c>
      <c r="L23" s="178">
        <f>ROUNDUP('Progress check conditions'!$K$21/'Multipliers for tiers'!$I$6,0)</f>
        <v>90</v>
      </c>
    </row>
    <row r="24" spans="2:15" ht="15" thickBot="1" x14ac:dyDescent="0.35">
      <c r="B24" s="235"/>
      <c r="C24" s="183">
        <v>9</v>
      </c>
      <c r="D24" s="192">
        <f>ROUNDUP('Progress check conditions'!$K$22/'Multipliers for tiers'!$I$4,0)</f>
        <v>0</v>
      </c>
      <c r="E24" s="179">
        <f>ROUNDUP('Progress check conditions'!$K$23/'Multipliers for tiers'!$I$4,0)</f>
        <v>180</v>
      </c>
      <c r="F24" s="180">
        <f>ROUNDUP('Progress check conditions'!$K$24/'Multipliers for tiers'!$I$4,0)</f>
        <v>190</v>
      </c>
      <c r="G24" s="195">
        <f>ROUNDUP('Progress check conditions'!$K$22/'Multipliers for tiers'!$I$5,0)</f>
        <v>0</v>
      </c>
      <c r="H24" s="179">
        <f>ROUNDUP('Progress check conditions'!$K$23/'Multipliers for tiers'!$I$5,0)</f>
        <v>129</v>
      </c>
      <c r="I24" s="180">
        <f>ROUNDUP('Progress check conditions'!$K$24/'Multipliers for tiers'!$I$5,0)</f>
        <v>136</v>
      </c>
      <c r="J24" s="189">
        <f>ROUNDUP('Progress check conditions'!$K$22/'Multipliers for tiers'!$I$6,0)</f>
        <v>0</v>
      </c>
      <c r="K24" s="179">
        <f>ROUNDUP('Progress check conditions'!$K$23/'Multipliers for tiers'!$I$6,0)</f>
        <v>90</v>
      </c>
      <c r="L24" s="180">
        <f>ROUNDUP('Progress check conditions'!$K$24/'Multipliers for tiers'!$I$6,0)</f>
        <v>95</v>
      </c>
    </row>
    <row r="25" spans="2:15" ht="15" thickBot="1" x14ac:dyDescent="0.35"/>
    <row r="26" spans="2:15" ht="15" thickBot="1" x14ac:dyDescent="0.35">
      <c r="C26" s="166"/>
      <c r="D26" s="214" t="s">
        <v>53</v>
      </c>
      <c r="E26" s="215"/>
      <c r="F26" s="216"/>
      <c r="G26" s="217" t="s">
        <v>54</v>
      </c>
      <c r="H26" s="215"/>
      <c r="I26" s="216"/>
      <c r="J26" s="218" t="s">
        <v>55</v>
      </c>
      <c r="K26" s="219"/>
      <c r="L26" s="220"/>
      <c r="M26" s="218" t="s">
        <v>52</v>
      </c>
      <c r="N26" s="219"/>
      <c r="O26" s="220"/>
    </row>
    <row r="27" spans="2:15" ht="15" thickBot="1" x14ac:dyDescent="0.35">
      <c r="C27" s="166"/>
      <c r="D27" s="184" t="s">
        <v>56</v>
      </c>
      <c r="E27" s="185" t="s">
        <v>42</v>
      </c>
      <c r="F27" s="186" t="s">
        <v>43</v>
      </c>
      <c r="G27" s="184" t="s">
        <v>56</v>
      </c>
      <c r="H27" s="185" t="s">
        <v>42</v>
      </c>
      <c r="I27" s="186" t="s">
        <v>43</v>
      </c>
      <c r="J27" s="184" t="s">
        <v>56</v>
      </c>
      <c r="K27" s="185" t="s">
        <v>42</v>
      </c>
      <c r="L27" s="186" t="s">
        <v>43</v>
      </c>
      <c r="M27" s="184" t="s">
        <v>56</v>
      </c>
      <c r="N27" s="185" t="s">
        <v>42</v>
      </c>
      <c r="O27" s="186" t="s">
        <v>43</v>
      </c>
    </row>
    <row r="28" spans="2:15" x14ac:dyDescent="0.3">
      <c r="B28" s="221" t="s">
        <v>30</v>
      </c>
      <c r="C28" s="181">
        <v>3</v>
      </c>
      <c r="D28" s="190">
        <f>ROUNDUP('Progress check conditions'!$O$4/'Multipliers for tiers'!$L$4,0)</f>
        <v>0</v>
      </c>
      <c r="E28" s="176">
        <f>ROUNDUP('Progress check conditions'!$O$5/'Multipliers for tiers'!$L$4,0)</f>
        <v>60</v>
      </c>
      <c r="F28" s="177">
        <f>ROUNDUP('Progress check conditions'!$O$6/'Multipliers for tiers'!$L$4,0)</f>
        <v>80</v>
      </c>
      <c r="G28" s="193">
        <f>ROUNDUP('Progress check conditions'!$O$4/'Multipliers for tiers'!$L$5,0)</f>
        <v>0</v>
      </c>
      <c r="H28" s="176">
        <f>ROUNDUP('Progress check conditions'!$O$5/'Multipliers for tiers'!$L$5,0)</f>
        <v>43</v>
      </c>
      <c r="I28" s="177">
        <f>ROUNDUP('Progress check conditions'!$O$6/'Multipliers for tiers'!$L$5,0)</f>
        <v>58</v>
      </c>
      <c r="J28" s="187">
        <f>ROUNDUP('Progress check conditions'!$O$4/'Multipliers for tiers'!$L$6,0)</f>
        <v>0</v>
      </c>
      <c r="K28" s="176">
        <f>ROUNDUP('Progress check conditions'!$O$5/'Multipliers for tiers'!$L$6,0)</f>
        <v>30</v>
      </c>
      <c r="L28" s="177">
        <f>ROUNDUP('Progress check conditions'!$O$6/'Multipliers for tiers'!$L$6,0)</f>
        <v>40</v>
      </c>
      <c r="M28" s="187">
        <f>ROUNDUP('Progress check conditions'!$O$4/'Multipliers for tiers'!$L$7,0)</f>
        <v>0</v>
      </c>
      <c r="N28" s="176">
        <f>ROUNDUP('Progress check conditions'!$O$5/'Multipliers for tiers'!$L$7,0)</f>
        <v>28</v>
      </c>
      <c r="O28" s="177">
        <f>ROUNDUP('Progress check conditions'!$O$6/'Multipliers for tiers'!$L$7,0)</f>
        <v>37</v>
      </c>
    </row>
    <row r="29" spans="2:15" x14ac:dyDescent="0.3">
      <c r="B29" s="222"/>
      <c r="C29" s="182">
        <v>4</v>
      </c>
      <c r="D29" s="191">
        <f>ROUNDUP('Progress check conditions'!$O$7/'Multipliers for tiers'!$L$4,0)</f>
        <v>0</v>
      </c>
      <c r="E29" s="175">
        <f>ROUNDUP('Progress check conditions'!$O$8/'Multipliers for tiers'!$L$4,0)</f>
        <v>70</v>
      </c>
      <c r="F29" s="178">
        <f>ROUNDUP('Progress check conditions'!$O$9/'Multipliers for tiers'!$L$4,0)</f>
        <v>90</v>
      </c>
      <c r="G29" s="194">
        <f>ROUNDUP('Progress check conditions'!$O$7/'Multipliers for tiers'!$L$5,0)</f>
        <v>0</v>
      </c>
      <c r="H29" s="175">
        <f>ROUNDUP('Progress check conditions'!$O$8/'Multipliers for tiers'!$L$5,0)</f>
        <v>50</v>
      </c>
      <c r="I29" s="178">
        <f>ROUNDUP('Progress check conditions'!$O$9/'Multipliers for tiers'!$L$5,0)</f>
        <v>65</v>
      </c>
      <c r="J29" s="188">
        <f>ROUNDUP('Progress check conditions'!$O$7/'Multipliers for tiers'!$L$6,0)</f>
        <v>0</v>
      </c>
      <c r="K29" s="175">
        <f>ROUNDUP('Progress check conditions'!$O$8/'Multipliers for tiers'!$L$6,0)</f>
        <v>35</v>
      </c>
      <c r="L29" s="178">
        <f>ROUNDUP('Progress check conditions'!$O$9/'Multipliers for tiers'!$L$6,0)</f>
        <v>45</v>
      </c>
      <c r="M29" s="188">
        <f>ROUNDUP('Progress check conditions'!$O$7/'Multipliers for tiers'!$L$7,0)</f>
        <v>0</v>
      </c>
      <c r="N29" s="175">
        <f>ROUNDUP('Progress check conditions'!$O$8/'Multipliers for tiers'!$L$7,0)</f>
        <v>32</v>
      </c>
      <c r="O29" s="178">
        <f>ROUNDUP('Progress check conditions'!$O$9/'Multipliers for tiers'!$L$7,0)</f>
        <v>41</v>
      </c>
    </row>
    <row r="30" spans="2:15" x14ac:dyDescent="0.3">
      <c r="B30" s="222"/>
      <c r="C30" s="182">
        <v>5</v>
      </c>
      <c r="D30" s="191">
        <f>ROUNDUP('Progress check conditions'!$O$10/'Multipliers for tiers'!$L$4,0)</f>
        <v>0</v>
      </c>
      <c r="E30" s="175">
        <f>ROUNDUP('Progress check conditions'!$O$11/'Multipliers for tiers'!$L$4,0)</f>
        <v>90</v>
      </c>
      <c r="F30" s="178">
        <f>ROUNDUP('Progress check conditions'!$O$12/'Multipliers for tiers'!$L$4,0)</f>
        <v>110</v>
      </c>
      <c r="G30" s="194">
        <f>ROUNDUP('Progress check conditions'!$O$10/'Multipliers for tiers'!$L$5,0)</f>
        <v>0</v>
      </c>
      <c r="H30" s="175">
        <f>ROUNDUP('Progress check conditions'!$O$11/'Multipliers for tiers'!$L$5,0)</f>
        <v>65</v>
      </c>
      <c r="I30" s="178">
        <f>ROUNDUP('Progress check conditions'!$O$12/'Multipliers for tiers'!$L$5,0)</f>
        <v>79</v>
      </c>
      <c r="J30" s="188">
        <f>ROUNDUP('Progress check conditions'!$O$10/'Multipliers for tiers'!$L$6,0)</f>
        <v>0</v>
      </c>
      <c r="K30" s="175">
        <f>ROUNDUP('Progress check conditions'!$O$11/'Multipliers for tiers'!$L$6,0)</f>
        <v>45</v>
      </c>
      <c r="L30" s="178">
        <f>ROUNDUP('Progress check conditions'!$O$12/'Multipliers for tiers'!$L$6,0)</f>
        <v>55</v>
      </c>
      <c r="M30" s="188">
        <f>ROUNDUP('Progress check conditions'!$O$10/'Multipliers for tiers'!$L$7,0)</f>
        <v>0</v>
      </c>
      <c r="N30" s="175">
        <f>ROUNDUP('Progress check conditions'!$O$11/'Multipliers for tiers'!$L$7,0)</f>
        <v>41</v>
      </c>
      <c r="O30" s="178">
        <f>ROUNDUP('Progress check conditions'!$O$12/'Multipliers for tiers'!$L$7,0)</f>
        <v>50</v>
      </c>
    </row>
    <row r="31" spans="2:15" x14ac:dyDescent="0.3">
      <c r="B31" s="222"/>
      <c r="C31" s="182">
        <v>6</v>
      </c>
      <c r="D31" s="191">
        <f>ROUNDUP('Progress check conditions'!$O$13/'Multipliers for tiers'!$L$4,0)</f>
        <v>0</v>
      </c>
      <c r="E31" s="175">
        <f>ROUNDUP('Progress check conditions'!$O$14/'Multipliers for tiers'!$L$4,0)</f>
        <v>105</v>
      </c>
      <c r="F31" s="178">
        <f>ROUNDUP('Progress check conditions'!$O$15/'Multipliers for tiers'!$L$4,0)</f>
        <v>125</v>
      </c>
      <c r="G31" s="194">
        <f>ROUNDUP('Progress check conditions'!$O$13/'Multipliers for tiers'!$L$5,0)</f>
        <v>0</v>
      </c>
      <c r="H31" s="175">
        <f>ROUNDUP('Progress check conditions'!$O$14/'Multipliers for tiers'!$L$5,0)</f>
        <v>75</v>
      </c>
      <c r="I31" s="178">
        <f>ROUNDUP('Progress check conditions'!$O$15/'Multipliers for tiers'!$L$5,0)</f>
        <v>90</v>
      </c>
      <c r="J31" s="188">
        <f>ROUNDUP('Progress check conditions'!$O$13/'Multipliers for tiers'!$L$6,0)</f>
        <v>0</v>
      </c>
      <c r="K31" s="175">
        <f>ROUNDUP('Progress check conditions'!$O$14/'Multipliers for tiers'!$L$6,0)</f>
        <v>53</v>
      </c>
      <c r="L31" s="178">
        <f>ROUNDUP('Progress check conditions'!$O$15/'Multipliers for tiers'!$L$6,0)</f>
        <v>63</v>
      </c>
      <c r="M31" s="188">
        <f>ROUNDUP('Progress check conditions'!$O$13/'Multipliers for tiers'!$L$7,0)</f>
        <v>0</v>
      </c>
      <c r="N31" s="175">
        <f>ROUNDUP('Progress check conditions'!$O$14/'Multipliers for tiers'!$L$7,0)</f>
        <v>48</v>
      </c>
      <c r="O31" s="178">
        <f>ROUNDUP('Progress check conditions'!$O$15/'Multipliers for tiers'!$L$7,0)</f>
        <v>57</v>
      </c>
    </row>
    <row r="32" spans="2:15" x14ac:dyDescent="0.3">
      <c r="B32" s="222"/>
      <c r="C32" s="182">
        <v>7</v>
      </c>
      <c r="D32" s="191">
        <f>ROUNDUP('Progress check conditions'!$O$16/'Multipliers for tiers'!$L$4,0)</f>
        <v>0</v>
      </c>
      <c r="E32" s="175">
        <f>ROUNDUP('Progress check conditions'!$O$17/'Multipliers for tiers'!$L$4,0)</f>
        <v>110</v>
      </c>
      <c r="F32" s="178">
        <f>ROUNDUP('Progress check conditions'!$O$18/'Multipliers for tiers'!$L$4,0)</f>
        <v>140</v>
      </c>
      <c r="G32" s="194">
        <f>ROUNDUP('Progress check conditions'!$O$16/'Multipliers for tiers'!$L$5,0)</f>
        <v>0</v>
      </c>
      <c r="H32" s="175">
        <f>ROUNDUP('Progress check conditions'!$O$17/'Multipliers for tiers'!$L$5,0)</f>
        <v>79</v>
      </c>
      <c r="I32" s="178">
        <f>ROUNDUP('Progress check conditions'!$O$18/'Multipliers for tiers'!$L$5,0)</f>
        <v>100</v>
      </c>
      <c r="J32" s="188">
        <f>ROUNDUP('Progress check conditions'!$O$16/'Multipliers for tiers'!$L$6,0)</f>
        <v>0</v>
      </c>
      <c r="K32" s="175">
        <f>ROUNDUP('Progress check conditions'!$O$17/'Multipliers for tiers'!$L$6,0)</f>
        <v>55</v>
      </c>
      <c r="L32" s="178">
        <f>ROUNDUP('Progress check conditions'!$O$18/'Multipliers for tiers'!$L$6,0)</f>
        <v>70</v>
      </c>
      <c r="M32" s="188">
        <f>ROUNDUP('Progress check conditions'!$O$16/'Multipliers for tiers'!$L$7,0)</f>
        <v>0</v>
      </c>
      <c r="N32" s="175">
        <f>ROUNDUP('Progress check conditions'!$O$17/'Multipliers for tiers'!$L$7,0)</f>
        <v>50</v>
      </c>
      <c r="O32" s="178">
        <f>ROUNDUP('Progress check conditions'!$O$18/'Multipliers for tiers'!$L$7,0)</f>
        <v>64</v>
      </c>
    </row>
    <row r="33" spans="2:15" x14ac:dyDescent="0.3">
      <c r="B33" s="222"/>
      <c r="C33" s="182">
        <v>8</v>
      </c>
      <c r="D33" s="191">
        <f>ROUNDUP('Progress check conditions'!$O$19/'Multipliers for tiers'!$L$4,0)</f>
        <v>0</v>
      </c>
      <c r="E33" s="175">
        <f>ROUNDUP('Progress check conditions'!$O$20/'Multipliers for tiers'!$L$4,0)</f>
        <v>160</v>
      </c>
      <c r="F33" s="178">
        <f>ROUNDUP('Progress check conditions'!$O$21/'Multipliers for tiers'!$L$4,0)</f>
        <v>180</v>
      </c>
      <c r="G33" s="194">
        <f>ROUNDUP('Progress check conditions'!$O$19/'Multipliers for tiers'!$L$5,0)</f>
        <v>0</v>
      </c>
      <c r="H33" s="175">
        <f>ROUNDUP('Progress check conditions'!$O$20/'Multipliers for tiers'!$L$5,0)</f>
        <v>115</v>
      </c>
      <c r="I33" s="178">
        <f>ROUNDUP('Progress check conditions'!$O$21/'Multipliers for tiers'!$L$5,0)</f>
        <v>129</v>
      </c>
      <c r="J33" s="188">
        <f>ROUNDUP('Progress check conditions'!$O$19/'Multipliers for tiers'!$L$6,0)</f>
        <v>0</v>
      </c>
      <c r="K33" s="175">
        <f>ROUNDUP('Progress check conditions'!$O$20/'Multipliers for tiers'!$L$6,0)</f>
        <v>80</v>
      </c>
      <c r="L33" s="178">
        <f>ROUNDUP('Progress check conditions'!$O$21/'Multipliers for tiers'!$L$6,0)</f>
        <v>90</v>
      </c>
      <c r="M33" s="188">
        <f>ROUNDUP('Progress check conditions'!$O$19/'Multipliers for tiers'!$L$7,0)</f>
        <v>0</v>
      </c>
      <c r="N33" s="175">
        <f>ROUNDUP('Progress check conditions'!$O$20/'Multipliers for tiers'!$L$7,0)</f>
        <v>73</v>
      </c>
      <c r="O33" s="178">
        <f>ROUNDUP('Progress check conditions'!$O$21/'Multipliers for tiers'!$L$7,0)</f>
        <v>82</v>
      </c>
    </row>
    <row r="34" spans="2:15" ht="15" thickBot="1" x14ac:dyDescent="0.35">
      <c r="B34" s="223"/>
      <c r="C34" s="183">
        <v>9</v>
      </c>
      <c r="D34" s="192">
        <f>ROUNDUP('Progress check conditions'!$O$22/'Multipliers for tiers'!$L$4,0)</f>
        <v>0</v>
      </c>
      <c r="E34" s="179">
        <f>ROUNDUP('Progress check conditions'!$O$23/'Multipliers for tiers'!$L$4,0)</f>
        <v>180</v>
      </c>
      <c r="F34" s="180">
        <f>ROUNDUP('Progress check conditions'!$O$24/'Multipliers for tiers'!$L$4,0)</f>
        <v>190</v>
      </c>
      <c r="G34" s="195">
        <f>ROUNDUP('Progress check conditions'!$O$22/'Multipliers for tiers'!$L$5,0)</f>
        <v>0</v>
      </c>
      <c r="H34" s="179">
        <f>ROUNDUP('Progress check conditions'!$O$23/'Multipliers for tiers'!$L$5,0)</f>
        <v>129</v>
      </c>
      <c r="I34" s="180">
        <f>ROUNDUP('Progress check conditions'!$O$24/'Multipliers for tiers'!$L$5,0)</f>
        <v>136</v>
      </c>
      <c r="J34" s="189">
        <f>ROUNDUP('Progress check conditions'!$O$22/'Multipliers for tiers'!$L$6,0)</f>
        <v>0</v>
      </c>
      <c r="K34" s="179">
        <f>ROUNDUP('Progress check conditions'!$O$23/'Multipliers for tiers'!$L$6,0)</f>
        <v>90</v>
      </c>
      <c r="L34" s="180">
        <f>ROUNDUP('Progress check conditions'!$O$24/'Multipliers for tiers'!$L$6,0)</f>
        <v>95</v>
      </c>
      <c r="M34" s="189">
        <f>ROUNDUP('Progress check conditions'!$O$22/'Multipliers for tiers'!$L$6,0)</f>
        <v>0</v>
      </c>
      <c r="N34" s="179">
        <f>ROUNDUP('Progress check conditions'!$O$23/'Multipliers for tiers'!$L$7,0)</f>
        <v>82</v>
      </c>
      <c r="O34" s="180">
        <f>ROUNDUP('Progress check conditions'!$O$24/'Multipliers for tiers'!$L$7,0)</f>
        <v>87</v>
      </c>
    </row>
    <row r="35" spans="2:15" x14ac:dyDescent="0.3">
      <c r="B35" s="224" t="s">
        <v>31</v>
      </c>
      <c r="C35" s="181">
        <v>3</v>
      </c>
      <c r="D35" s="190">
        <f>ROUNDUP('Progress check conditions'!$S$4/'Multipliers for tiers'!$O$4,0)</f>
        <v>0</v>
      </c>
      <c r="E35" s="176">
        <f>ROUNDUP('Progress check conditions'!$S$5/'Multipliers for tiers'!$O$4,0)</f>
        <v>60</v>
      </c>
      <c r="F35" s="177">
        <f>ROUNDUP('Progress check conditions'!$S$6/'Multipliers for tiers'!$O$4,0)</f>
        <v>80</v>
      </c>
      <c r="G35" s="193">
        <f>ROUNDUP('Progress check conditions'!$S$4/'Multipliers for tiers'!$O$5,0)</f>
        <v>0</v>
      </c>
      <c r="H35" s="176">
        <f>ROUNDUP('Progress check conditions'!$S$5/'Multipliers for tiers'!$O$5,0)</f>
        <v>43</v>
      </c>
      <c r="I35" s="177">
        <f>ROUNDUP('Progress check conditions'!$S$6/'Multipliers for tiers'!$O$5,0)</f>
        <v>58</v>
      </c>
      <c r="J35" s="187">
        <f>ROUNDUP('Progress check conditions'!$S$4/'Multipliers for tiers'!$O$6,0)</f>
        <v>0</v>
      </c>
      <c r="K35" s="176">
        <f>ROUNDUP('Progress check conditions'!$S$5/'Multipliers for tiers'!$O$6,0)</f>
        <v>30</v>
      </c>
      <c r="L35" s="177">
        <f>ROUNDUP('Progress check conditions'!$S$6/'Multipliers for tiers'!$O$6,0)</f>
        <v>40</v>
      </c>
      <c r="M35" s="187">
        <f>ROUNDUP('Progress check conditions'!$S$4/'Multipliers for tiers'!$O$7,0)</f>
        <v>0</v>
      </c>
      <c r="N35" s="176">
        <f>ROUNDUP('Progress check conditions'!$S$5/'Multipliers for tiers'!$O$7,0)</f>
        <v>28</v>
      </c>
      <c r="O35" s="177">
        <f>ROUNDUP('Progress check conditions'!$S$6/'Multipliers for tiers'!$O$7,0)</f>
        <v>37</v>
      </c>
    </row>
    <row r="36" spans="2:15" x14ac:dyDescent="0.3">
      <c r="B36" s="225"/>
      <c r="C36" s="182">
        <v>4</v>
      </c>
      <c r="D36" s="191">
        <f>ROUNDUP('Progress check conditions'!$S$7/'Multipliers for tiers'!$O$4,0)</f>
        <v>0</v>
      </c>
      <c r="E36" s="175">
        <f>ROUNDUP('Progress check conditions'!$S$8/'Multipliers for tiers'!$O$4,0)</f>
        <v>70</v>
      </c>
      <c r="F36" s="178">
        <f>ROUNDUP('Progress check conditions'!$S$9/'Multipliers for tiers'!$O$4,0)</f>
        <v>90</v>
      </c>
      <c r="G36" s="194">
        <f>ROUNDUP('Progress check conditions'!$S$7/'Multipliers for tiers'!$O$5,0)</f>
        <v>0</v>
      </c>
      <c r="H36" s="175">
        <f>ROUNDUP('Progress check conditions'!$S$8/'Multipliers for tiers'!$O$5,0)</f>
        <v>50</v>
      </c>
      <c r="I36" s="178">
        <f>ROUNDUP('Progress check conditions'!$S$9/'Multipliers for tiers'!$O$5,0)</f>
        <v>65</v>
      </c>
      <c r="J36" s="188">
        <f>ROUNDUP('Progress check conditions'!$S$7/'Multipliers for tiers'!$O$6,0)</f>
        <v>0</v>
      </c>
      <c r="K36" s="175">
        <f>ROUNDUP('Progress check conditions'!$S$8/'Multipliers for tiers'!$O$6,0)</f>
        <v>35</v>
      </c>
      <c r="L36" s="178">
        <f>ROUNDUP('Progress check conditions'!$S$9/'Multipliers for tiers'!$O$6,0)</f>
        <v>45</v>
      </c>
      <c r="M36" s="188">
        <f>ROUNDUP('Progress check conditions'!$S$7/'Multipliers for tiers'!$O$7,0)</f>
        <v>0</v>
      </c>
      <c r="N36" s="175">
        <f>ROUNDUP('Progress check conditions'!$S$8/'Multipliers for tiers'!$O$7,0)</f>
        <v>32</v>
      </c>
      <c r="O36" s="178">
        <f>ROUNDUP('Progress check conditions'!$S$9/'Multipliers for tiers'!$O$7,0)</f>
        <v>41</v>
      </c>
    </row>
    <row r="37" spans="2:15" x14ac:dyDescent="0.3">
      <c r="B37" s="225"/>
      <c r="C37" s="182">
        <v>5</v>
      </c>
      <c r="D37" s="191">
        <f>ROUNDUP('Progress check conditions'!$S$10/'Multipliers for tiers'!$O$4,0)</f>
        <v>0</v>
      </c>
      <c r="E37" s="175">
        <f>ROUNDUP('Progress check conditions'!$S$11/'Multipliers for tiers'!$O$4,0)</f>
        <v>90</v>
      </c>
      <c r="F37" s="178">
        <f>ROUNDUP('Progress check conditions'!$S$12/'Multipliers for tiers'!$O$4,0)</f>
        <v>110</v>
      </c>
      <c r="G37" s="194">
        <f>ROUNDUP('Progress check conditions'!$S$10/'Multipliers for tiers'!$O$5,0)</f>
        <v>0</v>
      </c>
      <c r="H37" s="175">
        <f>ROUNDUP('Progress check conditions'!$S$11/'Multipliers for tiers'!$O$5,0)</f>
        <v>65</v>
      </c>
      <c r="I37" s="178">
        <f>ROUNDUP('Progress check conditions'!$S$12/'Multipliers for tiers'!$O$5,0)</f>
        <v>79</v>
      </c>
      <c r="J37" s="188">
        <f>ROUNDUP('Progress check conditions'!$S$10/'Multipliers for tiers'!$O$6,0)</f>
        <v>0</v>
      </c>
      <c r="K37" s="175">
        <f>ROUNDUP('Progress check conditions'!$S$11/'Multipliers for tiers'!$O$6,0)</f>
        <v>45</v>
      </c>
      <c r="L37" s="178">
        <f>ROUNDUP('Progress check conditions'!$S$12/'Multipliers for tiers'!$O$6,0)</f>
        <v>55</v>
      </c>
      <c r="M37" s="188">
        <f>ROUNDUP('Progress check conditions'!$S$10/'Multipliers for tiers'!$O$7,0)</f>
        <v>0</v>
      </c>
      <c r="N37" s="175">
        <f>ROUNDUP('Progress check conditions'!$S$11/'Multipliers for tiers'!$O$7,0)</f>
        <v>41</v>
      </c>
      <c r="O37" s="178">
        <f>ROUNDUP('Progress check conditions'!$S$12/'Multipliers for tiers'!$O$7,0)</f>
        <v>50</v>
      </c>
    </row>
    <row r="38" spans="2:15" x14ac:dyDescent="0.3">
      <c r="B38" s="225"/>
      <c r="C38" s="182">
        <v>6</v>
      </c>
      <c r="D38" s="191">
        <f>ROUNDUP('Progress check conditions'!$S$13/'Multipliers for tiers'!$O$4,0)</f>
        <v>0</v>
      </c>
      <c r="E38" s="175">
        <f>ROUNDUP('Progress check conditions'!$S$14/'Multipliers for tiers'!$O$4,0)</f>
        <v>105</v>
      </c>
      <c r="F38" s="178">
        <f>ROUNDUP('Progress check conditions'!$S$15/'Multipliers for tiers'!$O$4,0)</f>
        <v>125</v>
      </c>
      <c r="G38" s="194">
        <f>ROUNDUP('Progress check conditions'!$S$13/'Multipliers for tiers'!$O$5,0)</f>
        <v>0</v>
      </c>
      <c r="H38" s="175">
        <f>ROUNDUP('Progress check conditions'!$S$14/'Multipliers for tiers'!$O$5,0)</f>
        <v>75</v>
      </c>
      <c r="I38" s="178">
        <f>ROUNDUP('Progress check conditions'!$S$15/'Multipliers for tiers'!$O$5,0)</f>
        <v>90</v>
      </c>
      <c r="J38" s="188">
        <f>ROUNDUP('Progress check conditions'!$S$13/'Multipliers for tiers'!$O$6,0)</f>
        <v>0</v>
      </c>
      <c r="K38" s="175">
        <f>ROUNDUP('Progress check conditions'!$S$14/'Multipliers for tiers'!$O$6,0)</f>
        <v>53</v>
      </c>
      <c r="L38" s="178">
        <f>ROUNDUP('Progress check conditions'!$S$15/'Multipliers for tiers'!$O$6,0)</f>
        <v>63</v>
      </c>
      <c r="M38" s="188">
        <f>ROUNDUP('Progress check conditions'!$S$13/'Multipliers for tiers'!$O$7,0)</f>
        <v>0</v>
      </c>
      <c r="N38" s="175">
        <f>ROUNDUP('Progress check conditions'!$S$14/'Multipliers for tiers'!$O$7,0)</f>
        <v>48</v>
      </c>
      <c r="O38" s="178">
        <f>ROUNDUP('Progress check conditions'!$S$15/'Multipliers for tiers'!$O$7,0)</f>
        <v>57</v>
      </c>
    </row>
    <row r="39" spans="2:15" x14ac:dyDescent="0.3">
      <c r="B39" s="225"/>
      <c r="C39" s="182">
        <v>7</v>
      </c>
      <c r="D39" s="191">
        <f>ROUNDUP('Progress check conditions'!$S$16/'Multipliers for tiers'!$O$4,0)</f>
        <v>0</v>
      </c>
      <c r="E39" s="175">
        <f>ROUNDUP('Progress check conditions'!$S$17/'Multipliers for tiers'!$O$4,0)</f>
        <v>110</v>
      </c>
      <c r="F39" s="178">
        <f>ROUNDUP('Progress check conditions'!$S$18/'Multipliers for tiers'!$O$4,0)</f>
        <v>140</v>
      </c>
      <c r="G39" s="194">
        <f>ROUNDUP('Progress check conditions'!$S$16/'Multipliers for tiers'!$O$5,0)</f>
        <v>0</v>
      </c>
      <c r="H39" s="175">
        <f>ROUNDUP('Progress check conditions'!$S$17/'Multipliers for tiers'!$O$5,0)</f>
        <v>79</v>
      </c>
      <c r="I39" s="178">
        <f>ROUNDUP('Progress check conditions'!$S$18/'Multipliers for tiers'!$O$5,0)</f>
        <v>100</v>
      </c>
      <c r="J39" s="188">
        <f>ROUNDUP('Progress check conditions'!$S$16/'Multipliers for tiers'!$O$6,0)</f>
        <v>0</v>
      </c>
      <c r="K39" s="175">
        <f>ROUNDUP('Progress check conditions'!$S$17/'Multipliers for tiers'!$O$6,0)</f>
        <v>55</v>
      </c>
      <c r="L39" s="178">
        <f>ROUNDUP('Progress check conditions'!$S$18/'Multipliers for tiers'!$O$6,0)</f>
        <v>70</v>
      </c>
      <c r="M39" s="188">
        <f>ROUNDUP('Progress check conditions'!$S$16/'Multipliers for tiers'!$O$7,0)</f>
        <v>0</v>
      </c>
      <c r="N39" s="175">
        <f>ROUNDUP('Progress check conditions'!$S$17/'Multipliers for tiers'!$O$7,0)</f>
        <v>50</v>
      </c>
      <c r="O39" s="178">
        <f>ROUNDUP('Progress check conditions'!$S$18/'Multipliers for tiers'!$O$7,0)</f>
        <v>64</v>
      </c>
    </row>
    <row r="40" spans="2:15" x14ac:dyDescent="0.3">
      <c r="B40" s="225"/>
      <c r="C40" s="182">
        <v>8</v>
      </c>
      <c r="D40" s="191">
        <f>ROUNDUP('Progress check conditions'!$S$19/'Multipliers for tiers'!$O$4,0)</f>
        <v>0</v>
      </c>
      <c r="E40" s="175">
        <f>ROUNDUP('Progress check conditions'!$S$20/'Multipliers for tiers'!$O$4,0)</f>
        <v>160</v>
      </c>
      <c r="F40" s="178">
        <f>ROUNDUP('Progress check conditions'!$S$21/'Multipliers for tiers'!$O$4,0)</f>
        <v>180</v>
      </c>
      <c r="G40" s="194">
        <f>ROUNDUP('Progress check conditions'!$S$19/'Multipliers for tiers'!$O$5,0)</f>
        <v>0</v>
      </c>
      <c r="H40" s="175">
        <f>ROUNDUP('Progress check conditions'!$S$20/'Multipliers for tiers'!$O$5,0)</f>
        <v>115</v>
      </c>
      <c r="I40" s="178">
        <f>ROUNDUP('Progress check conditions'!$S$21/'Multipliers for tiers'!$O$5,0)</f>
        <v>129</v>
      </c>
      <c r="J40" s="188">
        <f>ROUNDUP('Progress check conditions'!$S$19/'Multipliers for tiers'!$O$6,0)</f>
        <v>0</v>
      </c>
      <c r="K40" s="175">
        <f>ROUNDUP('Progress check conditions'!$S$20/'Multipliers for tiers'!$O$6,0)</f>
        <v>80</v>
      </c>
      <c r="L40" s="178">
        <f>ROUNDUP('Progress check conditions'!$S$21/'Multipliers for tiers'!$O$6,0)</f>
        <v>90</v>
      </c>
      <c r="M40" s="188">
        <f>ROUNDUP('Progress check conditions'!$S$19/'Multipliers for tiers'!$O$7,0)</f>
        <v>0</v>
      </c>
      <c r="N40" s="175">
        <f>ROUNDUP('Progress check conditions'!$S$20/'Multipliers for tiers'!$O$7,0)</f>
        <v>73</v>
      </c>
      <c r="O40" s="178">
        <f>ROUNDUP('Progress check conditions'!$S$21/'Multipliers for tiers'!$O$7,0)</f>
        <v>82</v>
      </c>
    </row>
    <row r="41" spans="2:15" ht="15" thickBot="1" x14ac:dyDescent="0.35">
      <c r="B41" s="226"/>
      <c r="C41" s="183">
        <v>9</v>
      </c>
      <c r="D41" s="192">
        <f>ROUNDUP('Progress check conditions'!$S$22/'Multipliers for tiers'!$O$4,0)</f>
        <v>0</v>
      </c>
      <c r="E41" s="179">
        <f>ROUNDUP('Progress check conditions'!$S$23/'Multipliers for tiers'!$O$4,0)</f>
        <v>180</v>
      </c>
      <c r="F41" s="180">
        <f>ROUNDUP('Progress check conditions'!$S$24/'Multipliers for tiers'!$O$4,0)</f>
        <v>190</v>
      </c>
      <c r="G41" s="195">
        <f>ROUNDUP('Progress check conditions'!$S$22/'Multipliers for tiers'!$O$5,0)</f>
        <v>0</v>
      </c>
      <c r="H41" s="179">
        <f>ROUNDUP('Progress check conditions'!$S$23/'Multipliers for tiers'!$O$5,0)</f>
        <v>129</v>
      </c>
      <c r="I41" s="180">
        <f>ROUNDUP('Progress check conditions'!$S$24/'Multipliers for tiers'!$O$5,0)</f>
        <v>136</v>
      </c>
      <c r="J41" s="189">
        <f>ROUNDUP('Progress check conditions'!$S$22/'Multipliers for tiers'!$O$6,0)</f>
        <v>0</v>
      </c>
      <c r="K41" s="179">
        <f>ROUNDUP('Progress check conditions'!$S$23/'Multipliers for tiers'!$O$6,0)</f>
        <v>90</v>
      </c>
      <c r="L41" s="180">
        <f>ROUNDUP('Progress check conditions'!$S$24/'Multipliers for tiers'!$O$6,0)</f>
        <v>95</v>
      </c>
      <c r="M41" s="189">
        <f>ROUNDUP('Progress check conditions'!$S$22/'Multipliers for tiers'!$O$7,0)</f>
        <v>0</v>
      </c>
      <c r="N41" s="179">
        <f>ROUNDUP('Progress check conditions'!$S$23/'Multipliers for tiers'!$O$7,0)</f>
        <v>82</v>
      </c>
      <c r="O41" s="180">
        <f>ROUNDUP('Progress check conditions'!$S$24/'Multipliers for tiers'!$O$7,0)</f>
        <v>87</v>
      </c>
    </row>
  </sheetData>
  <mergeCells count="12">
    <mergeCell ref="B35:B41"/>
    <mergeCell ref="D2:F2"/>
    <mergeCell ref="G2:I2"/>
    <mergeCell ref="J2:L2"/>
    <mergeCell ref="B4:B10"/>
    <mergeCell ref="B11:B17"/>
    <mergeCell ref="B18:B24"/>
    <mergeCell ref="D26:F26"/>
    <mergeCell ref="G26:I26"/>
    <mergeCell ref="J26:L26"/>
    <mergeCell ref="B28:B34"/>
    <mergeCell ref="M26:O26"/>
  </mergeCells>
  <conditionalFormatting sqref="D4:L24">
    <cfRule type="cellIs" dxfId="4" priority="5" operator="greaterThan">
      <formula>100</formula>
    </cfRule>
  </conditionalFormatting>
  <conditionalFormatting sqref="D28:L34">
    <cfRule type="cellIs" dxfId="3" priority="4" operator="greaterThan">
      <formula>100</formula>
    </cfRule>
  </conditionalFormatting>
  <conditionalFormatting sqref="M28:O34">
    <cfRule type="cellIs" dxfId="2" priority="3" operator="greaterThan">
      <formula>100</formula>
    </cfRule>
  </conditionalFormatting>
  <conditionalFormatting sqref="D35:L41">
    <cfRule type="cellIs" dxfId="1" priority="2" operator="greaterThan">
      <formula>100</formula>
    </cfRule>
  </conditionalFormatting>
  <conditionalFormatting sqref="M35:O41">
    <cfRule type="cellIs" dxfId="0" priority="1" operator="greaterThan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1B565-FB82-486A-B6B9-3BEFE4987E8E}">
  <dimension ref="A2:T24"/>
  <sheetViews>
    <sheetView workbookViewId="0">
      <selection activeCell="G4" sqref="G4"/>
    </sheetView>
  </sheetViews>
  <sheetFormatPr defaultRowHeight="14.4" x14ac:dyDescent="0.3"/>
  <cols>
    <col min="2" max="2" width="8.5546875" customWidth="1"/>
    <col min="4" max="4" width="11.44140625" bestFit="1" customWidth="1"/>
    <col min="5" max="5" width="4.21875" customWidth="1"/>
    <col min="7" max="7" width="7.88671875" bestFit="1" customWidth="1"/>
    <col min="8" max="8" width="11.44140625" bestFit="1" customWidth="1"/>
    <col min="11" max="11" width="7.88671875" bestFit="1" customWidth="1"/>
    <col min="12" max="12" width="11.44140625" bestFit="1" customWidth="1"/>
    <col min="15" max="15" width="7.88671875" bestFit="1" customWidth="1"/>
    <col min="16" max="16" width="11.44140625" bestFit="1" customWidth="1"/>
    <col min="19" max="19" width="7.88671875" bestFit="1" customWidth="1"/>
    <col min="20" max="20" width="11.44140625" bestFit="1" customWidth="1"/>
  </cols>
  <sheetData>
    <row r="2" spans="1:20" x14ac:dyDescent="0.3">
      <c r="B2" s="236" t="s">
        <v>25</v>
      </c>
      <c r="C2" s="236"/>
      <c r="D2" s="236"/>
      <c r="F2" s="236" t="s">
        <v>26</v>
      </c>
      <c r="G2" s="236"/>
      <c r="H2" s="236"/>
      <c r="J2" s="236" t="s">
        <v>27</v>
      </c>
      <c r="K2" s="236"/>
      <c r="L2" s="236"/>
      <c r="N2" s="236" t="s">
        <v>30</v>
      </c>
      <c r="O2" s="236"/>
      <c r="P2" s="236"/>
      <c r="R2" s="236" t="s">
        <v>31</v>
      </c>
      <c r="S2" s="236"/>
      <c r="T2" s="236"/>
    </row>
    <row r="3" spans="1:20" ht="57.6" x14ac:dyDescent="0.3">
      <c r="B3" s="167" t="s">
        <v>41</v>
      </c>
      <c r="C3" s="173" t="s">
        <v>46</v>
      </c>
      <c r="D3" s="174" t="s">
        <v>45</v>
      </c>
      <c r="F3" s="53" t="s">
        <v>41</v>
      </c>
      <c r="G3" s="54" t="s">
        <v>46</v>
      </c>
      <c r="H3" s="55" t="s">
        <v>45</v>
      </c>
      <c r="J3" s="62" t="s">
        <v>41</v>
      </c>
      <c r="K3" s="63" t="s">
        <v>46</v>
      </c>
      <c r="L3" s="64" t="s">
        <v>45</v>
      </c>
      <c r="N3" s="59" t="s">
        <v>41</v>
      </c>
      <c r="O3" s="60" t="s">
        <v>46</v>
      </c>
      <c r="P3" s="61" t="s">
        <v>45</v>
      </c>
      <c r="R3" s="56" t="s">
        <v>41</v>
      </c>
      <c r="S3" s="57" t="s">
        <v>46</v>
      </c>
      <c r="T3" s="58" t="s">
        <v>45</v>
      </c>
    </row>
    <row r="4" spans="1:20" x14ac:dyDescent="0.3">
      <c r="B4" s="72">
        <v>3</v>
      </c>
      <c r="C4" s="46">
        <v>0</v>
      </c>
      <c r="D4" s="50" t="s">
        <v>40</v>
      </c>
      <c r="F4" s="72">
        <v>3</v>
      </c>
      <c r="G4" s="46">
        <v>0</v>
      </c>
      <c r="H4" s="50" t="s">
        <v>40</v>
      </c>
      <c r="J4" s="72">
        <v>3</v>
      </c>
      <c r="K4" s="46">
        <v>0</v>
      </c>
      <c r="L4" s="50" t="s">
        <v>40</v>
      </c>
      <c r="N4" s="72">
        <v>3</v>
      </c>
      <c r="O4" s="46">
        <v>0</v>
      </c>
      <c r="P4" s="50" t="s">
        <v>40</v>
      </c>
      <c r="R4" s="72">
        <v>3</v>
      </c>
      <c r="S4" s="46">
        <v>0</v>
      </c>
      <c r="T4" s="50" t="s">
        <v>40</v>
      </c>
    </row>
    <row r="5" spans="1:20" x14ac:dyDescent="0.3">
      <c r="A5" s="159"/>
      <c r="C5" s="52">
        <v>60</v>
      </c>
      <c r="D5" s="52" t="s">
        <v>42</v>
      </c>
      <c r="G5" s="52">
        <v>60</v>
      </c>
      <c r="H5" s="52" t="s">
        <v>42</v>
      </c>
      <c r="K5" s="52">
        <v>60</v>
      </c>
      <c r="L5" s="52" t="s">
        <v>42</v>
      </c>
      <c r="O5" s="52">
        <v>60</v>
      </c>
      <c r="P5" s="52" t="s">
        <v>42</v>
      </c>
      <c r="S5" s="52">
        <v>60</v>
      </c>
      <c r="T5" s="52" t="s">
        <v>42</v>
      </c>
    </row>
    <row r="6" spans="1:20" x14ac:dyDescent="0.3">
      <c r="A6" s="159"/>
      <c r="C6" s="52">
        <v>80</v>
      </c>
      <c r="D6" s="52" t="s">
        <v>43</v>
      </c>
      <c r="G6" s="52">
        <v>80</v>
      </c>
      <c r="H6" s="52" t="s">
        <v>43</v>
      </c>
      <c r="K6" s="52">
        <v>80</v>
      </c>
      <c r="L6" s="52" t="s">
        <v>43</v>
      </c>
      <c r="O6" s="52">
        <v>80</v>
      </c>
      <c r="P6" s="52" t="s">
        <v>43</v>
      </c>
      <c r="S6" s="52">
        <v>80</v>
      </c>
      <c r="T6" s="52" t="s">
        <v>43</v>
      </c>
    </row>
    <row r="7" spans="1:20" x14ac:dyDescent="0.3">
      <c r="B7" s="72">
        <v>4</v>
      </c>
      <c r="C7" s="46">
        <v>0</v>
      </c>
      <c r="D7" s="50" t="s">
        <v>40</v>
      </c>
      <c r="F7" s="72">
        <v>4</v>
      </c>
      <c r="G7" s="46">
        <v>0</v>
      </c>
      <c r="H7" s="50" t="s">
        <v>40</v>
      </c>
      <c r="J7" s="72">
        <v>4</v>
      </c>
      <c r="K7" s="46">
        <v>0</v>
      </c>
      <c r="L7" s="50" t="s">
        <v>40</v>
      </c>
      <c r="N7" s="72">
        <v>4</v>
      </c>
      <c r="O7" s="46">
        <v>0</v>
      </c>
      <c r="P7" s="50" t="s">
        <v>40</v>
      </c>
      <c r="R7" s="72">
        <v>4</v>
      </c>
      <c r="S7" s="46">
        <v>0</v>
      </c>
      <c r="T7" s="50" t="s">
        <v>40</v>
      </c>
    </row>
    <row r="8" spans="1:20" x14ac:dyDescent="0.3">
      <c r="C8" s="52">
        <v>70</v>
      </c>
      <c r="D8" s="52" t="s">
        <v>42</v>
      </c>
      <c r="G8" s="52">
        <v>70</v>
      </c>
      <c r="H8" s="52" t="s">
        <v>42</v>
      </c>
      <c r="K8" s="52">
        <v>70</v>
      </c>
      <c r="L8" s="52" t="s">
        <v>42</v>
      </c>
      <c r="O8" s="52">
        <v>70</v>
      </c>
      <c r="P8" s="52" t="s">
        <v>42</v>
      </c>
      <c r="S8" s="52">
        <v>70</v>
      </c>
      <c r="T8" s="52" t="s">
        <v>42</v>
      </c>
    </row>
    <row r="9" spans="1:20" x14ac:dyDescent="0.3">
      <c r="C9" s="52">
        <v>90</v>
      </c>
      <c r="D9" s="52" t="s">
        <v>43</v>
      </c>
      <c r="G9" s="52">
        <v>90</v>
      </c>
      <c r="H9" s="52" t="s">
        <v>43</v>
      </c>
      <c r="K9" s="52">
        <v>90</v>
      </c>
      <c r="L9" s="52" t="s">
        <v>43</v>
      </c>
      <c r="O9" s="52">
        <v>90</v>
      </c>
      <c r="P9" s="52" t="s">
        <v>43</v>
      </c>
      <c r="S9" s="52">
        <v>90</v>
      </c>
      <c r="T9" s="52" t="s">
        <v>43</v>
      </c>
    </row>
    <row r="10" spans="1:20" x14ac:dyDescent="0.3">
      <c r="B10" s="72">
        <v>5</v>
      </c>
      <c r="C10" s="46">
        <v>0</v>
      </c>
      <c r="D10" s="50" t="s">
        <v>40</v>
      </c>
      <c r="F10" s="72">
        <v>5</v>
      </c>
      <c r="G10" s="46">
        <v>0</v>
      </c>
      <c r="H10" s="50" t="s">
        <v>40</v>
      </c>
      <c r="J10" s="72">
        <v>5</v>
      </c>
      <c r="K10" s="46">
        <v>0</v>
      </c>
      <c r="L10" s="50" t="s">
        <v>40</v>
      </c>
      <c r="N10" s="72">
        <v>5</v>
      </c>
      <c r="O10" s="46">
        <v>0</v>
      </c>
      <c r="P10" s="50" t="s">
        <v>40</v>
      </c>
      <c r="R10" s="72">
        <v>5</v>
      </c>
      <c r="S10" s="46">
        <v>0</v>
      </c>
      <c r="T10" s="50" t="s">
        <v>40</v>
      </c>
    </row>
    <row r="11" spans="1:20" x14ac:dyDescent="0.3">
      <c r="C11" s="52">
        <v>90</v>
      </c>
      <c r="D11" s="52" t="s">
        <v>42</v>
      </c>
      <c r="G11" s="52">
        <v>90</v>
      </c>
      <c r="H11" s="52" t="s">
        <v>42</v>
      </c>
      <c r="K11" s="52">
        <v>90</v>
      </c>
      <c r="L11" s="52" t="s">
        <v>42</v>
      </c>
      <c r="O11" s="52">
        <v>90</v>
      </c>
      <c r="P11" s="52" t="s">
        <v>42</v>
      </c>
      <c r="S11" s="52">
        <v>90</v>
      </c>
      <c r="T11" s="52" t="s">
        <v>42</v>
      </c>
    </row>
    <row r="12" spans="1:20" x14ac:dyDescent="0.3">
      <c r="C12" s="52">
        <v>110</v>
      </c>
      <c r="D12" s="52" t="s">
        <v>43</v>
      </c>
      <c r="G12" s="52">
        <v>110</v>
      </c>
      <c r="H12" s="52" t="s">
        <v>43</v>
      </c>
      <c r="K12" s="52">
        <v>110</v>
      </c>
      <c r="L12" s="52" t="s">
        <v>43</v>
      </c>
      <c r="O12" s="52">
        <v>110</v>
      </c>
      <c r="P12" s="52" t="s">
        <v>43</v>
      </c>
      <c r="S12" s="52">
        <v>110</v>
      </c>
      <c r="T12" s="52" t="s">
        <v>43</v>
      </c>
    </row>
    <row r="13" spans="1:20" x14ac:dyDescent="0.3">
      <c r="B13" s="72">
        <v>6</v>
      </c>
      <c r="C13" s="46">
        <v>0</v>
      </c>
      <c r="D13" s="50" t="s">
        <v>40</v>
      </c>
      <c r="F13" s="72">
        <v>6</v>
      </c>
      <c r="G13" s="46">
        <v>0</v>
      </c>
      <c r="H13" s="50" t="s">
        <v>40</v>
      </c>
      <c r="J13" s="72">
        <v>6</v>
      </c>
      <c r="K13" s="46">
        <v>0</v>
      </c>
      <c r="L13" s="50" t="s">
        <v>40</v>
      </c>
      <c r="N13" s="72">
        <v>6</v>
      </c>
      <c r="O13" s="46">
        <v>0</v>
      </c>
      <c r="P13" s="50" t="s">
        <v>40</v>
      </c>
      <c r="R13" s="72">
        <v>6</v>
      </c>
      <c r="S13" s="46">
        <v>0</v>
      </c>
      <c r="T13" s="50" t="s">
        <v>40</v>
      </c>
    </row>
    <row r="14" spans="1:20" x14ac:dyDescent="0.3">
      <c r="C14" s="52">
        <v>105</v>
      </c>
      <c r="D14" s="52" t="s">
        <v>42</v>
      </c>
      <c r="G14" s="52">
        <v>105</v>
      </c>
      <c r="H14" s="52" t="s">
        <v>42</v>
      </c>
      <c r="K14" s="52">
        <v>105</v>
      </c>
      <c r="L14" s="52" t="s">
        <v>42</v>
      </c>
      <c r="O14" s="52">
        <v>105</v>
      </c>
      <c r="P14" s="52" t="s">
        <v>42</v>
      </c>
      <c r="S14" s="52">
        <v>105</v>
      </c>
      <c r="T14" s="52" t="s">
        <v>42</v>
      </c>
    </row>
    <row r="15" spans="1:20" x14ac:dyDescent="0.3">
      <c r="C15" s="52">
        <v>125</v>
      </c>
      <c r="D15" s="52" t="s">
        <v>43</v>
      </c>
      <c r="G15" s="52">
        <v>125</v>
      </c>
      <c r="H15" s="52" t="s">
        <v>43</v>
      </c>
      <c r="K15" s="52">
        <v>125</v>
      </c>
      <c r="L15" s="52" t="s">
        <v>43</v>
      </c>
      <c r="O15" s="52">
        <v>125</v>
      </c>
      <c r="P15" s="52" t="s">
        <v>43</v>
      </c>
      <c r="S15" s="52">
        <v>125</v>
      </c>
      <c r="T15" s="52" t="s">
        <v>43</v>
      </c>
    </row>
    <row r="16" spans="1:20" x14ac:dyDescent="0.3">
      <c r="B16" s="72">
        <v>7</v>
      </c>
      <c r="C16" s="46">
        <v>0</v>
      </c>
      <c r="D16" s="50" t="s">
        <v>40</v>
      </c>
      <c r="F16" s="72">
        <v>7</v>
      </c>
      <c r="G16" s="46">
        <v>0</v>
      </c>
      <c r="H16" s="50" t="s">
        <v>40</v>
      </c>
      <c r="J16" s="72">
        <v>7</v>
      </c>
      <c r="K16" s="46">
        <v>0</v>
      </c>
      <c r="L16" s="50" t="s">
        <v>40</v>
      </c>
      <c r="N16" s="72">
        <v>7</v>
      </c>
      <c r="O16" s="46">
        <v>0</v>
      </c>
      <c r="P16" s="50" t="s">
        <v>40</v>
      </c>
      <c r="R16" s="72">
        <v>7</v>
      </c>
      <c r="S16" s="46">
        <v>0</v>
      </c>
      <c r="T16" s="50" t="s">
        <v>40</v>
      </c>
    </row>
    <row r="17" spans="2:20" x14ac:dyDescent="0.3">
      <c r="C17" s="52">
        <v>110</v>
      </c>
      <c r="D17" s="52" t="s">
        <v>42</v>
      </c>
      <c r="G17" s="52">
        <v>110</v>
      </c>
      <c r="H17" s="52" t="s">
        <v>42</v>
      </c>
      <c r="K17" s="52">
        <v>110</v>
      </c>
      <c r="L17" s="52" t="s">
        <v>42</v>
      </c>
      <c r="O17" s="52">
        <v>110</v>
      </c>
      <c r="P17" s="52" t="s">
        <v>42</v>
      </c>
      <c r="S17" s="52">
        <v>110</v>
      </c>
      <c r="T17" s="52" t="s">
        <v>42</v>
      </c>
    </row>
    <row r="18" spans="2:20" x14ac:dyDescent="0.3">
      <c r="C18" s="52">
        <v>140</v>
      </c>
      <c r="D18" s="52" t="s">
        <v>43</v>
      </c>
      <c r="G18" s="52">
        <v>140</v>
      </c>
      <c r="H18" s="52" t="s">
        <v>43</v>
      </c>
      <c r="K18" s="52">
        <v>140</v>
      </c>
      <c r="L18" s="52" t="s">
        <v>43</v>
      </c>
      <c r="O18" s="52">
        <v>140</v>
      </c>
      <c r="P18" s="52" t="s">
        <v>43</v>
      </c>
      <c r="S18" s="52">
        <v>140</v>
      </c>
      <c r="T18" s="52" t="s">
        <v>43</v>
      </c>
    </row>
    <row r="19" spans="2:20" x14ac:dyDescent="0.3">
      <c r="B19" s="72">
        <v>8</v>
      </c>
      <c r="C19" s="46">
        <v>0</v>
      </c>
      <c r="D19" s="50" t="s">
        <v>40</v>
      </c>
      <c r="F19" s="72">
        <v>8</v>
      </c>
      <c r="G19" s="46">
        <v>0</v>
      </c>
      <c r="H19" s="50" t="s">
        <v>40</v>
      </c>
      <c r="J19" s="72">
        <v>8</v>
      </c>
      <c r="K19" s="46">
        <v>0</v>
      </c>
      <c r="L19" s="50" t="s">
        <v>40</v>
      </c>
      <c r="N19" s="72">
        <v>8</v>
      </c>
      <c r="O19" s="46">
        <v>0</v>
      </c>
      <c r="P19" s="50" t="s">
        <v>40</v>
      </c>
      <c r="R19" s="72">
        <v>8</v>
      </c>
      <c r="S19" s="46">
        <v>0</v>
      </c>
      <c r="T19" s="50" t="s">
        <v>40</v>
      </c>
    </row>
    <row r="20" spans="2:20" x14ac:dyDescent="0.3">
      <c r="C20" s="52">
        <v>160</v>
      </c>
      <c r="D20" s="52" t="s">
        <v>42</v>
      </c>
      <c r="G20" s="52">
        <v>160</v>
      </c>
      <c r="H20" s="52" t="s">
        <v>42</v>
      </c>
      <c r="K20" s="52">
        <v>160</v>
      </c>
      <c r="L20" s="52" t="s">
        <v>42</v>
      </c>
      <c r="O20" s="52">
        <v>160</v>
      </c>
      <c r="P20" s="52" t="s">
        <v>42</v>
      </c>
      <c r="S20" s="52">
        <v>160</v>
      </c>
      <c r="T20" s="52" t="s">
        <v>42</v>
      </c>
    </row>
    <row r="21" spans="2:20" x14ac:dyDescent="0.3">
      <c r="C21" s="52">
        <v>180</v>
      </c>
      <c r="D21" s="52" t="s">
        <v>43</v>
      </c>
      <c r="G21" s="52">
        <v>180</v>
      </c>
      <c r="H21" s="52" t="s">
        <v>43</v>
      </c>
      <c r="K21" s="52">
        <v>180</v>
      </c>
      <c r="L21" s="52" t="s">
        <v>43</v>
      </c>
      <c r="O21" s="52">
        <v>180</v>
      </c>
      <c r="P21" s="52" t="s">
        <v>43</v>
      </c>
      <c r="S21" s="52">
        <v>180</v>
      </c>
      <c r="T21" s="52" t="s">
        <v>43</v>
      </c>
    </row>
    <row r="22" spans="2:20" x14ac:dyDescent="0.3">
      <c r="B22" s="72">
        <v>9</v>
      </c>
      <c r="C22" s="46">
        <v>0</v>
      </c>
      <c r="D22" s="50" t="s">
        <v>40</v>
      </c>
      <c r="F22" s="72">
        <v>9</v>
      </c>
      <c r="G22" s="46">
        <v>0</v>
      </c>
      <c r="H22" s="50" t="s">
        <v>40</v>
      </c>
      <c r="J22" s="72">
        <v>9</v>
      </c>
      <c r="K22" s="46">
        <v>0</v>
      </c>
      <c r="L22" s="50" t="s">
        <v>40</v>
      </c>
      <c r="N22" s="72">
        <v>9</v>
      </c>
      <c r="O22" s="46">
        <v>0</v>
      </c>
      <c r="P22" s="50" t="s">
        <v>40</v>
      </c>
      <c r="R22" s="72">
        <v>9</v>
      </c>
      <c r="S22" s="46">
        <v>0</v>
      </c>
      <c r="T22" s="50" t="s">
        <v>40</v>
      </c>
    </row>
    <row r="23" spans="2:20" x14ac:dyDescent="0.3">
      <c r="C23" s="52">
        <v>180</v>
      </c>
      <c r="D23" s="52" t="s">
        <v>42</v>
      </c>
      <c r="G23" s="52">
        <v>180</v>
      </c>
      <c r="H23" s="52" t="s">
        <v>42</v>
      </c>
      <c r="K23" s="52">
        <v>180</v>
      </c>
      <c r="L23" s="52" t="s">
        <v>42</v>
      </c>
      <c r="O23" s="52">
        <v>180</v>
      </c>
      <c r="P23" s="52" t="s">
        <v>42</v>
      </c>
      <c r="S23" s="52">
        <v>180</v>
      </c>
      <c r="T23" s="52" t="s">
        <v>42</v>
      </c>
    </row>
    <row r="24" spans="2:20" x14ac:dyDescent="0.3">
      <c r="C24" s="52">
        <v>190</v>
      </c>
      <c r="D24" s="52" t="s">
        <v>43</v>
      </c>
      <c r="G24" s="52">
        <v>190</v>
      </c>
      <c r="H24" s="52" t="s">
        <v>43</v>
      </c>
      <c r="K24" s="52">
        <v>190</v>
      </c>
      <c r="L24" s="52" t="s">
        <v>43</v>
      </c>
      <c r="O24" s="52">
        <v>190</v>
      </c>
      <c r="P24" s="52" t="s">
        <v>43</v>
      </c>
      <c r="S24" s="52">
        <v>190</v>
      </c>
      <c r="T24" s="52" t="s">
        <v>43</v>
      </c>
    </row>
  </sheetData>
  <mergeCells count="5">
    <mergeCell ref="B2:D2"/>
    <mergeCell ref="F2:H2"/>
    <mergeCell ref="J2:L2"/>
    <mergeCell ref="N2:P2"/>
    <mergeCell ref="R2:T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3D760-071D-4F29-860D-A18AEA949093}">
  <dimension ref="A2:AX10"/>
  <sheetViews>
    <sheetView workbookViewId="0">
      <selection activeCell="C3" sqref="C3"/>
    </sheetView>
  </sheetViews>
  <sheetFormatPr defaultRowHeight="14.4" x14ac:dyDescent="0.3"/>
  <cols>
    <col min="8" max="8" width="10.6640625" bestFit="1" customWidth="1"/>
    <col min="11" max="11" width="10.6640625" bestFit="1" customWidth="1"/>
    <col min="14" max="14" width="10.6640625" bestFit="1" customWidth="1"/>
  </cols>
  <sheetData>
    <row r="2" spans="1:50" x14ac:dyDescent="0.3">
      <c r="B2" s="236" t="s">
        <v>25</v>
      </c>
      <c r="C2" s="236"/>
      <c r="E2" s="236" t="s">
        <v>26</v>
      </c>
      <c r="F2" s="236"/>
      <c r="H2" s="236" t="s">
        <v>27</v>
      </c>
      <c r="I2" s="236"/>
      <c r="K2" s="236" t="s">
        <v>30</v>
      </c>
      <c r="L2" s="236"/>
      <c r="N2" s="236" t="s">
        <v>31</v>
      </c>
      <c r="O2" s="236"/>
    </row>
    <row r="3" spans="1:50" ht="28.8" x14ac:dyDescent="0.3">
      <c r="B3" s="167" t="s">
        <v>50</v>
      </c>
      <c r="C3" s="173" t="s">
        <v>51</v>
      </c>
      <c r="E3" s="53" t="s">
        <v>50</v>
      </c>
      <c r="F3" s="54" t="s">
        <v>51</v>
      </c>
      <c r="H3" s="62" t="s">
        <v>50</v>
      </c>
      <c r="I3" s="63" t="s">
        <v>51</v>
      </c>
      <c r="K3" s="59" t="s">
        <v>50</v>
      </c>
      <c r="L3" s="60" t="s">
        <v>51</v>
      </c>
      <c r="N3" s="56" t="s">
        <v>50</v>
      </c>
      <c r="O3" s="57" t="s">
        <v>51</v>
      </c>
    </row>
    <row r="4" spans="1:50" ht="14.4" customHeight="1" x14ac:dyDescent="0.3">
      <c r="B4" s="140" t="s">
        <v>48</v>
      </c>
      <c r="C4" s="160">
        <v>1</v>
      </c>
      <c r="E4" s="140" t="s">
        <v>48</v>
      </c>
      <c r="F4" s="160">
        <v>1</v>
      </c>
      <c r="G4" s="146"/>
      <c r="H4" s="140" t="s">
        <v>53</v>
      </c>
      <c r="I4" s="160">
        <v>1</v>
      </c>
      <c r="K4" s="140" t="s">
        <v>53</v>
      </c>
      <c r="L4" s="160">
        <v>1</v>
      </c>
      <c r="N4" s="140" t="s">
        <v>53</v>
      </c>
      <c r="O4" s="160">
        <v>1</v>
      </c>
    </row>
    <row r="5" spans="1:50" ht="14.4" customHeight="1" x14ac:dyDescent="0.3">
      <c r="B5" s="140" t="s">
        <v>49</v>
      </c>
      <c r="C5" s="160">
        <v>1.4</v>
      </c>
      <c r="E5" s="140" t="s">
        <v>49</v>
      </c>
      <c r="F5" s="160">
        <v>1.4</v>
      </c>
      <c r="G5" s="146"/>
      <c r="H5" s="140" t="s">
        <v>54</v>
      </c>
      <c r="I5" s="160">
        <v>1.4</v>
      </c>
      <c r="K5" s="140" t="s">
        <v>54</v>
      </c>
      <c r="L5" s="160">
        <v>1.4</v>
      </c>
      <c r="N5" s="140" t="s">
        <v>54</v>
      </c>
      <c r="O5" s="160">
        <v>1.4</v>
      </c>
    </row>
    <row r="6" spans="1:50" ht="14.4" customHeight="1" x14ac:dyDescent="0.3">
      <c r="B6" s="140" t="s">
        <v>52</v>
      </c>
      <c r="C6" s="160">
        <v>2</v>
      </c>
      <c r="E6" s="140" t="s">
        <v>52</v>
      </c>
      <c r="F6" s="160">
        <v>2</v>
      </c>
      <c r="G6" s="146"/>
      <c r="H6" s="140" t="s">
        <v>55</v>
      </c>
      <c r="I6" s="160">
        <v>2</v>
      </c>
      <c r="K6" s="140" t="s">
        <v>55</v>
      </c>
      <c r="L6" s="160">
        <v>2</v>
      </c>
      <c r="M6" s="146"/>
      <c r="N6" s="140" t="s">
        <v>55</v>
      </c>
      <c r="O6" s="160">
        <v>2</v>
      </c>
    </row>
    <row r="7" spans="1:50" s="139" customFormat="1" ht="14.4" customHeight="1" x14ac:dyDescent="0.3">
      <c r="A7" s="146"/>
      <c r="B7" s="147"/>
      <c r="C7" s="148"/>
      <c r="D7" s="146"/>
      <c r="E7" s="147"/>
      <c r="F7" s="148"/>
      <c r="G7" s="149"/>
      <c r="H7" s="147"/>
      <c r="I7" s="148"/>
      <c r="J7" s="146"/>
      <c r="K7" s="138" t="s">
        <v>52</v>
      </c>
      <c r="L7" s="161">
        <v>2.2000000000000002</v>
      </c>
      <c r="M7" s="146"/>
      <c r="N7" s="138" t="s">
        <v>52</v>
      </c>
      <c r="O7" s="161">
        <v>2.2000000000000002</v>
      </c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</row>
    <row r="8" spans="1:50" x14ac:dyDescent="0.3">
      <c r="M8" s="146"/>
    </row>
    <row r="9" spans="1:50" x14ac:dyDescent="0.3">
      <c r="M9" s="146"/>
    </row>
    <row r="10" spans="1:50" x14ac:dyDescent="0.3">
      <c r="M10" s="146"/>
    </row>
  </sheetData>
  <mergeCells count="5">
    <mergeCell ref="B2:C2"/>
    <mergeCell ref="E2:F2"/>
    <mergeCell ref="H2:I2"/>
    <mergeCell ref="K2:L2"/>
    <mergeCell ref="N2:O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Students Assessment Data</vt:lpstr>
      <vt:lpstr>% for judgement</vt:lpstr>
      <vt:lpstr>Progress check conditions</vt:lpstr>
      <vt:lpstr>Multipliers for tiers</vt:lpstr>
    </vt:vector>
  </TitlesOfParts>
  <Company>Horbury High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Roberts</dc:creator>
  <cp:lastModifiedBy>Alison</cp:lastModifiedBy>
  <dcterms:created xsi:type="dcterms:W3CDTF">2017-02-06T09:06:04Z</dcterms:created>
  <dcterms:modified xsi:type="dcterms:W3CDTF">2020-05-25T06:59:04Z</dcterms:modified>
</cp:coreProperties>
</file>